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activeTab="3"/>
  </bookViews>
  <sheets>
    <sheet name="Ob Tomaszów Lub. - grubowarstw." sheetId="3" r:id="rId1"/>
    <sheet name="Ob Tomaszów Lub. 3514L- cienkow" sheetId="4" r:id="rId2"/>
    <sheet name="Ob dr nr 2 w Żulicach grubowars" sheetId="2" r:id="rId3"/>
    <sheet name="wartość kosztorysu ofertowego" sheetId="5" r:id="rId4"/>
  </sheets>
  <definedNames>
    <definedName name="_xlnm.Print_Area" localSheetId="3">'wartość kosztorysu ofertowego'!$A$1:$J$25</definedName>
  </definedNames>
  <calcPr calcId="145621"/>
</workbook>
</file>

<file path=xl/calcChain.xml><?xml version="1.0" encoding="utf-8"?>
<calcChain xmlns="http://schemas.openxmlformats.org/spreadsheetml/2006/main">
  <c r="F10" i="5" l="1"/>
  <c r="H10" i="5" s="1"/>
  <c r="F8" i="5"/>
  <c r="H8" i="5" s="1"/>
  <c r="I8" i="5" s="1"/>
  <c r="H28" i="4" l="1"/>
  <c r="F27" i="4"/>
  <c r="F26" i="4"/>
  <c r="H26" i="4" s="1"/>
  <c r="H25" i="4"/>
  <c r="F25" i="4"/>
  <c r="F24" i="4"/>
  <c r="H24" i="4" s="1"/>
  <c r="F23" i="4"/>
  <c r="H23" i="4" s="1"/>
  <c r="F22" i="4"/>
  <c r="H22" i="4" s="1"/>
  <c r="F21" i="4"/>
  <c r="H21" i="4" s="1"/>
  <c r="F20" i="4"/>
  <c r="H20" i="4" s="1"/>
  <c r="H19" i="4"/>
  <c r="F19" i="4"/>
  <c r="F18" i="4"/>
  <c r="H18" i="4" s="1"/>
  <c r="F17" i="4"/>
  <c r="H17" i="4" s="1"/>
  <c r="F16" i="4"/>
  <c r="H16" i="4" s="1"/>
  <c r="F15" i="4"/>
  <c r="H15" i="4" s="1"/>
  <c r="F14" i="4"/>
  <c r="H14" i="4" s="1"/>
  <c r="H13" i="4"/>
  <c r="F13" i="4"/>
  <c r="F12" i="4"/>
  <c r="H12" i="4" s="1"/>
  <c r="F11" i="4"/>
  <c r="H11" i="4" s="1"/>
  <c r="F10" i="4"/>
  <c r="H10" i="4" s="1"/>
  <c r="F9" i="4"/>
  <c r="H9" i="4" s="1"/>
  <c r="F8" i="4"/>
  <c r="H8" i="4" s="1"/>
  <c r="H7" i="4"/>
  <c r="F7" i="4"/>
  <c r="F6" i="4"/>
  <c r="H6" i="4" s="1"/>
  <c r="F5" i="4"/>
  <c r="H5" i="4" s="1"/>
  <c r="G44" i="3" l="1"/>
  <c r="G30" i="3"/>
  <c r="G31" i="3"/>
  <c r="G32" i="3"/>
  <c r="G5" i="3"/>
  <c r="G9" i="3"/>
  <c r="G36" i="3"/>
  <c r="G37" i="3"/>
  <c r="G38" i="3"/>
  <c r="G77" i="3"/>
  <c r="G76" i="3"/>
  <c r="G75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3" i="3"/>
  <c r="G52" i="3"/>
  <c r="G51" i="3"/>
  <c r="G50" i="3"/>
  <c r="G49" i="3"/>
  <c r="G48" i="3"/>
  <c r="G47" i="3"/>
  <c r="G46" i="3"/>
  <c r="G45" i="3"/>
  <c r="G43" i="3"/>
  <c r="G42" i="3"/>
  <c r="G41" i="3"/>
  <c r="G40" i="3"/>
  <c r="G39" i="3"/>
  <c r="G35" i="3"/>
  <c r="G34" i="3"/>
  <c r="G33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H14" i="3" s="1"/>
  <c r="G13" i="3"/>
  <c r="G12" i="3"/>
  <c r="G10" i="3"/>
  <c r="G8" i="3"/>
  <c r="G7" i="3"/>
  <c r="G6" i="3"/>
  <c r="H39" i="2"/>
  <c r="G11" i="2"/>
  <c r="G10" i="2"/>
  <c r="G5" i="2"/>
  <c r="G8" i="2"/>
  <c r="G9" i="2"/>
  <c r="G12" i="2"/>
  <c r="G13" i="2"/>
  <c r="G14" i="2"/>
  <c r="G15" i="2"/>
  <c r="G16" i="2"/>
  <c r="G17" i="2"/>
  <c r="G18" i="2"/>
  <c r="G19" i="2"/>
  <c r="G4" i="2"/>
  <c r="H91" i="3" l="1"/>
  <c r="F7" i="5" s="1"/>
  <c r="H7" i="5" s="1"/>
  <c r="I7" i="5" l="1"/>
  <c r="H11" i="5"/>
  <c r="I11" i="5" s="1"/>
</calcChain>
</file>

<file path=xl/sharedStrings.xml><?xml version="1.0" encoding="utf-8"?>
<sst xmlns="http://schemas.openxmlformats.org/spreadsheetml/2006/main" count="314" uniqueCount="87">
  <si>
    <t>Lp</t>
  </si>
  <si>
    <t>Dr</t>
  </si>
  <si>
    <t>km</t>
  </si>
  <si>
    <t>Znak</t>
  </si>
  <si>
    <t>3550L</t>
  </si>
  <si>
    <t>inne</t>
  </si>
  <si>
    <t>P-4</t>
  </si>
  <si>
    <t>P-13</t>
  </si>
  <si>
    <t>szkoła</t>
  </si>
  <si>
    <t>P-10</t>
  </si>
  <si>
    <t>mb</t>
  </si>
  <si>
    <t>P-1e</t>
  </si>
  <si>
    <t>3549L</t>
  </si>
  <si>
    <t>2952L</t>
  </si>
  <si>
    <t>P-12</t>
  </si>
  <si>
    <t>3551L</t>
  </si>
  <si>
    <t>3546L</t>
  </si>
  <si>
    <t>P-6</t>
  </si>
  <si>
    <t>3514L</t>
  </si>
  <si>
    <t xml:space="preserve">P-10 </t>
  </si>
  <si>
    <t>3530L</t>
  </si>
  <si>
    <t>P-14</t>
  </si>
  <si>
    <t>3542L</t>
  </si>
  <si>
    <t>3543L</t>
  </si>
  <si>
    <t>3553L</t>
  </si>
  <si>
    <t>3559L</t>
  </si>
  <si>
    <t>3521L</t>
  </si>
  <si>
    <t>3556L</t>
  </si>
  <si>
    <t>3554L</t>
  </si>
  <si>
    <t>P-16</t>
  </si>
  <si>
    <t>3562L</t>
  </si>
  <si>
    <t>3558L</t>
  </si>
  <si>
    <t>P-11</t>
  </si>
  <si>
    <t>boczne szkoła</t>
  </si>
  <si>
    <t>3260L</t>
  </si>
  <si>
    <t>3555L</t>
  </si>
  <si>
    <t>3563L</t>
  </si>
  <si>
    <t>3557L</t>
  </si>
  <si>
    <t>3565L</t>
  </si>
  <si>
    <t>3545L</t>
  </si>
  <si>
    <t>3504L</t>
  </si>
  <si>
    <t>3529L</t>
  </si>
  <si>
    <t>3502L</t>
  </si>
  <si>
    <t>P-10 + P-14</t>
  </si>
  <si>
    <t>3522L</t>
  </si>
  <si>
    <t>3524L</t>
  </si>
  <si>
    <t>3507L</t>
  </si>
  <si>
    <t>3276L</t>
  </si>
  <si>
    <t>3421L</t>
  </si>
  <si>
    <t>3511L</t>
  </si>
  <si>
    <t>3508L</t>
  </si>
  <si>
    <t>3509L</t>
  </si>
  <si>
    <t>3515L</t>
  </si>
  <si>
    <t>3450L</t>
  </si>
  <si>
    <t>P-1b</t>
  </si>
  <si>
    <t>P4</t>
  </si>
  <si>
    <t>Razem</t>
  </si>
  <si>
    <t>3531L</t>
  </si>
  <si>
    <t>P-7d</t>
  </si>
  <si>
    <t>P-7c</t>
  </si>
  <si>
    <t>obie krawędzie</t>
  </si>
  <si>
    <t>Zestawienie oznakowania poziomego grubowarstwowego na terenie Obwodu Drogowego nr 1 w Tomaszowie  Lubelskim</t>
  </si>
  <si>
    <t>Razem m2</t>
  </si>
  <si>
    <t>pow [m2]</t>
  </si>
  <si>
    <t>Droga powiatowa nr 3514L Machnów Nowy - Ob. Drogowy nr 1 w Tomaszowie Lubelskim - oznakowanie cienkowarstwowe</t>
  </si>
  <si>
    <t xml:space="preserve">nr </t>
  </si>
  <si>
    <t>znak</t>
  </si>
  <si>
    <t>m2</t>
  </si>
  <si>
    <t>wskaźnik</t>
  </si>
  <si>
    <t>Razem  m2</t>
  </si>
  <si>
    <t>Zestawienie oznakowania poziomego grubowarstwowego na terenie                                                   Obwodu Drogowego nr 2  w Żulicach</t>
  </si>
  <si>
    <t>Oznakowanie grubowarstwowe m2</t>
  </si>
  <si>
    <t>Oznakowanie cieenkowarstwowe m2</t>
  </si>
  <si>
    <t>Obwód drogowy nr 1 w Tomaszowie Lubelskim</t>
  </si>
  <si>
    <t>Obwód drogowy nr 2 w Żulicach</t>
  </si>
  <si>
    <t>Oznakowanie grubowarstwowe w m2</t>
  </si>
  <si>
    <t>Ilość m2</t>
  </si>
  <si>
    <t xml:space="preserve">wartość netto </t>
  </si>
  <si>
    <t xml:space="preserve">Obwód Drogowy </t>
  </si>
  <si>
    <t>cena netto[zł/m2]</t>
  </si>
  <si>
    <t>wartość brutto</t>
  </si>
  <si>
    <t>Przyjęta cena za oznakowanie grubowarstwowe netto</t>
  </si>
  <si>
    <t xml:space="preserve">Przyjęta cena za oznakowanie cienkowarstwowe netto </t>
  </si>
  <si>
    <t>pow[m2]</t>
  </si>
  <si>
    <t>Uwaga</t>
  </si>
  <si>
    <t>* w pola żółte wstawić cenę netto</t>
  </si>
  <si>
    <t>Zestawienie - kosztorys ofertowy - oznakowanie poziome na terenie powiatu tomaszowskiego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</si>
</sst>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+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entury Gothic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NumberFormat="1" applyFill="1" applyBorder="1"/>
    <xf numFmtId="164" fontId="0" fillId="0" borderId="1" xfId="0" applyNumberFormat="1" applyBorder="1"/>
    <xf numFmtId="46" fontId="0" fillId="0" borderId="1" xfId="0" applyNumberFormat="1" applyBorder="1"/>
    <xf numFmtId="0" fontId="0" fillId="0" borderId="1" xfId="0" applyNumberForma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/>
    <xf numFmtId="2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164" fontId="0" fillId="0" borderId="5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2" fontId="0" fillId="3" borderId="1" xfId="0" applyNumberFormat="1" applyFill="1" applyBorder="1"/>
    <xf numFmtId="2" fontId="5" fillId="3" borderId="1" xfId="0" applyNumberFormat="1" applyFont="1" applyFill="1" applyBorder="1"/>
    <xf numFmtId="0" fontId="0" fillId="3" borderId="0" xfId="0" applyFill="1"/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1"/>
  <sheetViews>
    <sheetView topLeftCell="A23" zoomScaleNormal="100" workbookViewId="0">
      <selection activeCell="D93" sqref="D93"/>
    </sheetView>
  </sheetViews>
  <sheetFormatPr defaultRowHeight="15" x14ac:dyDescent="0.25"/>
  <cols>
    <col min="2" max="2" width="5.42578125" customWidth="1"/>
    <col min="4" max="4" width="13" customWidth="1"/>
    <col min="7" max="7" width="10.42578125" customWidth="1"/>
    <col min="9" max="9" width="14.7109375" customWidth="1"/>
  </cols>
  <sheetData>
    <row r="2" spans="2:9" ht="33" customHeight="1" x14ac:dyDescent="0.25">
      <c r="B2" s="35" t="s">
        <v>61</v>
      </c>
      <c r="C2" s="35"/>
      <c r="D2" s="35"/>
      <c r="E2" s="35"/>
      <c r="F2" s="35"/>
      <c r="G2" s="35"/>
      <c r="H2" s="35"/>
      <c r="I2" s="35"/>
    </row>
    <row r="4" spans="2:9" x14ac:dyDescent="0.25">
      <c r="B4" s="3" t="s">
        <v>0</v>
      </c>
      <c r="C4" s="3" t="s">
        <v>1</v>
      </c>
      <c r="D4" s="3" t="s">
        <v>3</v>
      </c>
      <c r="E4" s="3" t="s">
        <v>2</v>
      </c>
      <c r="F4" s="3" t="s">
        <v>2</v>
      </c>
      <c r="G4" s="3" t="s">
        <v>10</v>
      </c>
      <c r="H4" s="3" t="s">
        <v>63</v>
      </c>
      <c r="I4" s="3" t="s">
        <v>5</v>
      </c>
    </row>
    <row r="5" spans="2:9" x14ac:dyDescent="0.25">
      <c r="B5" s="3">
        <v>1</v>
      </c>
      <c r="C5" s="3" t="s">
        <v>4</v>
      </c>
      <c r="D5" s="3" t="s">
        <v>9</v>
      </c>
      <c r="E5" s="7">
        <v>2701</v>
      </c>
      <c r="F5" s="7">
        <v>2705</v>
      </c>
      <c r="G5" s="9">
        <f t="shared" ref="G5:G16" si="0">F5-E5</f>
        <v>4</v>
      </c>
      <c r="H5" s="3">
        <v>14</v>
      </c>
      <c r="I5" s="3"/>
    </row>
    <row r="6" spans="2:9" x14ac:dyDescent="0.25">
      <c r="B6" s="3">
        <v>2</v>
      </c>
      <c r="C6" s="3" t="s">
        <v>4</v>
      </c>
      <c r="D6" s="3" t="s">
        <v>9</v>
      </c>
      <c r="E6" s="7">
        <v>2950</v>
      </c>
      <c r="F6" s="7">
        <v>2954</v>
      </c>
      <c r="G6" s="9">
        <f t="shared" si="0"/>
        <v>4</v>
      </c>
      <c r="H6" s="3">
        <v>12</v>
      </c>
      <c r="I6" s="3"/>
    </row>
    <row r="7" spans="2:9" x14ac:dyDescent="0.25">
      <c r="B7" s="3">
        <v>3</v>
      </c>
      <c r="C7" s="3" t="s">
        <v>4</v>
      </c>
      <c r="D7" s="3" t="s">
        <v>9</v>
      </c>
      <c r="E7" s="7">
        <v>3181</v>
      </c>
      <c r="F7" s="7">
        <v>3185</v>
      </c>
      <c r="G7" s="9">
        <f t="shared" si="0"/>
        <v>4</v>
      </c>
      <c r="H7" s="3">
        <v>20</v>
      </c>
      <c r="I7" s="3" t="s">
        <v>8</v>
      </c>
    </row>
    <row r="8" spans="2:9" x14ac:dyDescent="0.25">
      <c r="B8" s="3">
        <v>4</v>
      </c>
      <c r="C8" s="3" t="s">
        <v>13</v>
      </c>
      <c r="D8" s="3" t="s">
        <v>9</v>
      </c>
      <c r="E8" s="7">
        <v>4975</v>
      </c>
      <c r="F8" s="7">
        <v>4979</v>
      </c>
      <c r="G8" s="9">
        <f t="shared" si="0"/>
        <v>4</v>
      </c>
      <c r="H8" s="3">
        <v>12</v>
      </c>
      <c r="I8" s="3"/>
    </row>
    <row r="9" spans="2:9" x14ac:dyDescent="0.25">
      <c r="B9" s="3">
        <v>5</v>
      </c>
      <c r="C9" s="3" t="s">
        <v>13</v>
      </c>
      <c r="D9" s="3" t="s">
        <v>9</v>
      </c>
      <c r="E9" s="7">
        <v>6022</v>
      </c>
      <c r="F9" s="7">
        <v>6026</v>
      </c>
      <c r="G9" s="9">
        <f t="shared" si="0"/>
        <v>4</v>
      </c>
      <c r="H9" s="3">
        <v>12</v>
      </c>
      <c r="I9" s="3"/>
    </row>
    <row r="10" spans="2:9" x14ac:dyDescent="0.25">
      <c r="B10" s="3">
        <v>6</v>
      </c>
      <c r="C10" s="3" t="s">
        <v>13</v>
      </c>
      <c r="D10" s="3" t="s">
        <v>9</v>
      </c>
      <c r="E10" s="7">
        <v>8700</v>
      </c>
      <c r="F10" s="7">
        <v>8704</v>
      </c>
      <c r="G10" s="9">
        <f t="shared" si="0"/>
        <v>4</v>
      </c>
      <c r="H10" s="3">
        <v>12</v>
      </c>
      <c r="I10" s="3"/>
    </row>
    <row r="11" spans="2:9" x14ac:dyDescent="0.25">
      <c r="B11" s="3">
        <v>7</v>
      </c>
      <c r="C11" s="3" t="s">
        <v>15</v>
      </c>
      <c r="D11" s="3" t="s">
        <v>14</v>
      </c>
      <c r="E11" s="7">
        <v>6220</v>
      </c>
      <c r="F11" s="7">
        <v>6220</v>
      </c>
      <c r="G11" s="9">
        <v>11</v>
      </c>
      <c r="H11" s="3">
        <v>5.5</v>
      </c>
      <c r="I11" s="3"/>
    </row>
    <row r="12" spans="2:9" x14ac:dyDescent="0.25">
      <c r="B12" s="3">
        <v>8</v>
      </c>
      <c r="C12" s="3" t="s">
        <v>12</v>
      </c>
      <c r="D12" s="3" t="s">
        <v>9</v>
      </c>
      <c r="E12" s="7">
        <v>6074</v>
      </c>
      <c r="F12" s="7">
        <v>6078</v>
      </c>
      <c r="G12" s="9">
        <f t="shared" si="0"/>
        <v>4</v>
      </c>
      <c r="H12" s="3">
        <v>12</v>
      </c>
      <c r="I12" s="3" t="s">
        <v>8</v>
      </c>
    </row>
    <row r="13" spans="2:9" x14ac:dyDescent="0.25">
      <c r="B13" s="3">
        <v>9</v>
      </c>
      <c r="C13" s="3" t="s">
        <v>12</v>
      </c>
      <c r="D13" s="3" t="s">
        <v>9</v>
      </c>
      <c r="E13" s="7">
        <v>6939</v>
      </c>
      <c r="F13" s="7">
        <v>6943</v>
      </c>
      <c r="G13" s="9">
        <f t="shared" si="0"/>
        <v>4</v>
      </c>
      <c r="H13" s="3">
        <v>12</v>
      </c>
      <c r="I13" s="3"/>
    </row>
    <row r="14" spans="2:9" x14ac:dyDescent="0.25">
      <c r="B14" s="3">
        <v>10</v>
      </c>
      <c r="C14" s="3" t="s">
        <v>16</v>
      </c>
      <c r="D14" s="3" t="s">
        <v>7</v>
      </c>
      <c r="E14" s="7">
        <v>11110</v>
      </c>
      <c r="F14" s="7">
        <v>11120</v>
      </c>
      <c r="G14" s="9">
        <f t="shared" si="0"/>
        <v>10</v>
      </c>
      <c r="H14" s="3">
        <f>G14*0.26</f>
        <v>2.6</v>
      </c>
      <c r="I14" s="3"/>
    </row>
    <row r="15" spans="2:9" x14ac:dyDescent="0.25">
      <c r="B15" s="3">
        <v>11</v>
      </c>
      <c r="C15" s="3" t="s">
        <v>16</v>
      </c>
      <c r="D15" s="3" t="s">
        <v>9</v>
      </c>
      <c r="E15" s="7">
        <v>16262</v>
      </c>
      <c r="F15" s="7">
        <v>16266</v>
      </c>
      <c r="G15" s="9">
        <f t="shared" si="0"/>
        <v>4</v>
      </c>
      <c r="H15" s="3">
        <v>16</v>
      </c>
      <c r="I15" s="3"/>
    </row>
    <row r="16" spans="2:9" x14ac:dyDescent="0.25">
      <c r="B16" s="3">
        <v>12</v>
      </c>
      <c r="C16" s="3" t="s">
        <v>18</v>
      </c>
      <c r="D16" s="3" t="s">
        <v>19</v>
      </c>
      <c r="E16" s="7">
        <v>1222</v>
      </c>
      <c r="F16" s="7">
        <v>1226</v>
      </c>
      <c r="G16" s="9">
        <f t="shared" si="0"/>
        <v>4</v>
      </c>
      <c r="H16" s="3">
        <v>14</v>
      </c>
      <c r="I16" s="3"/>
    </row>
    <row r="17" spans="2:9" x14ac:dyDescent="0.25">
      <c r="B17" s="3">
        <v>13</v>
      </c>
      <c r="C17" s="3" t="s">
        <v>18</v>
      </c>
      <c r="D17" s="3" t="s">
        <v>9</v>
      </c>
      <c r="E17" s="7">
        <v>3137</v>
      </c>
      <c r="F17" s="7">
        <v>3141</v>
      </c>
      <c r="G17" s="9">
        <f t="shared" ref="G17:G45" si="1">F17-E17</f>
        <v>4</v>
      </c>
      <c r="H17" s="3">
        <v>14</v>
      </c>
      <c r="I17" s="3"/>
    </row>
    <row r="18" spans="2:9" x14ac:dyDescent="0.25">
      <c r="B18" s="3">
        <v>14</v>
      </c>
      <c r="C18" s="3" t="s">
        <v>20</v>
      </c>
      <c r="D18" s="3" t="s">
        <v>9</v>
      </c>
      <c r="E18" s="7">
        <v>3186</v>
      </c>
      <c r="F18" s="7">
        <v>3190</v>
      </c>
      <c r="G18" s="9">
        <f t="shared" si="1"/>
        <v>4</v>
      </c>
      <c r="H18" s="3">
        <v>14</v>
      </c>
      <c r="I18" s="3"/>
    </row>
    <row r="19" spans="2:9" x14ac:dyDescent="0.25">
      <c r="B19" s="3">
        <v>15</v>
      </c>
      <c r="C19" s="3" t="s">
        <v>20</v>
      </c>
      <c r="D19" s="3" t="s">
        <v>9</v>
      </c>
      <c r="E19" s="7">
        <v>3348</v>
      </c>
      <c r="F19" s="7">
        <v>3352</v>
      </c>
      <c r="G19" s="9">
        <f t="shared" si="1"/>
        <v>4</v>
      </c>
      <c r="H19" s="3">
        <v>14</v>
      </c>
      <c r="I19" s="3"/>
    </row>
    <row r="20" spans="2:9" x14ac:dyDescent="0.25">
      <c r="B20" s="3">
        <v>16</v>
      </c>
      <c r="C20" s="3" t="s">
        <v>20</v>
      </c>
      <c r="D20" s="3" t="s">
        <v>9</v>
      </c>
      <c r="E20" s="7">
        <v>3438</v>
      </c>
      <c r="F20" s="7">
        <v>3442</v>
      </c>
      <c r="G20" s="9">
        <f t="shared" si="1"/>
        <v>4</v>
      </c>
      <c r="H20" s="3">
        <v>14</v>
      </c>
      <c r="I20" s="3"/>
    </row>
    <row r="21" spans="2:9" x14ac:dyDescent="0.25">
      <c r="B21" s="3">
        <v>17</v>
      </c>
      <c r="C21" s="3" t="s">
        <v>20</v>
      </c>
      <c r="D21" s="3" t="s">
        <v>21</v>
      </c>
      <c r="E21" s="7">
        <v>3834</v>
      </c>
      <c r="F21" s="7">
        <v>3834</v>
      </c>
      <c r="G21" s="9">
        <f t="shared" si="1"/>
        <v>0</v>
      </c>
      <c r="H21" s="3">
        <v>1.1000000000000001</v>
      </c>
      <c r="I21" s="3"/>
    </row>
    <row r="22" spans="2:9" x14ac:dyDescent="0.25">
      <c r="B22" s="3">
        <v>18</v>
      </c>
      <c r="C22" s="3" t="s">
        <v>20</v>
      </c>
      <c r="D22" s="3" t="s">
        <v>9</v>
      </c>
      <c r="E22" s="7">
        <v>3836</v>
      </c>
      <c r="F22" s="7">
        <v>3840</v>
      </c>
      <c r="G22" s="9">
        <f t="shared" si="1"/>
        <v>4</v>
      </c>
      <c r="H22" s="3">
        <v>14</v>
      </c>
      <c r="I22" s="3"/>
    </row>
    <row r="23" spans="2:9" x14ac:dyDescent="0.25">
      <c r="B23" s="3">
        <v>19</v>
      </c>
      <c r="C23" s="3" t="s">
        <v>20</v>
      </c>
      <c r="D23" s="3" t="s">
        <v>21</v>
      </c>
      <c r="E23" s="7">
        <v>3845</v>
      </c>
      <c r="F23" s="7">
        <v>3845</v>
      </c>
      <c r="G23" s="9">
        <f t="shared" si="1"/>
        <v>0</v>
      </c>
      <c r="H23" s="3">
        <v>1.1000000000000001</v>
      </c>
      <c r="I23" s="3"/>
    </row>
    <row r="24" spans="2:9" x14ac:dyDescent="0.25">
      <c r="B24" s="3">
        <v>20</v>
      </c>
      <c r="C24" s="3" t="s">
        <v>20</v>
      </c>
      <c r="D24" s="3" t="s">
        <v>21</v>
      </c>
      <c r="E24" s="7">
        <v>5077</v>
      </c>
      <c r="F24" s="7">
        <v>5077</v>
      </c>
      <c r="G24" s="9">
        <f t="shared" si="1"/>
        <v>0</v>
      </c>
      <c r="H24" s="3">
        <v>1</v>
      </c>
      <c r="I24" s="3"/>
    </row>
    <row r="25" spans="2:9" x14ac:dyDescent="0.25">
      <c r="B25" s="3">
        <v>21</v>
      </c>
      <c r="C25" s="3" t="s">
        <v>20</v>
      </c>
      <c r="D25" s="3" t="s">
        <v>9</v>
      </c>
      <c r="E25" s="7">
        <v>5079</v>
      </c>
      <c r="F25" s="7">
        <v>5083</v>
      </c>
      <c r="G25" s="9">
        <f t="shared" si="1"/>
        <v>4</v>
      </c>
      <c r="H25" s="3">
        <v>12</v>
      </c>
      <c r="I25" s="3"/>
    </row>
    <row r="26" spans="2:9" x14ac:dyDescent="0.25">
      <c r="B26" s="3">
        <v>22</v>
      </c>
      <c r="C26" s="3" t="s">
        <v>20</v>
      </c>
      <c r="D26" s="3" t="s">
        <v>21</v>
      </c>
      <c r="E26" s="7">
        <v>5085</v>
      </c>
      <c r="F26" s="7">
        <v>5085</v>
      </c>
      <c r="G26" s="9">
        <f t="shared" si="1"/>
        <v>0</v>
      </c>
      <c r="H26" s="3">
        <v>1</v>
      </c>
      <c r="I26" s="3"/>
    </row>
    <row r="27" spans="2:9" x14ac:dyDescent="0.25">
      <c r="B27" s="3">
        <v>23</v>
      </c>
      <c r="C27" s="3" t="s">
        <v>20</v>
      </c>
      <c r="D27" s="3" t="s">
        <v>21</v>
      </c>
      <c r="E27" s="7">
        <v>5831</v>
      </c>
      <c r="F27" s="7">
        <v>5831</v>
      </c>
      <c r="G27" s="9">
        <f t="shared" si="1"/>
        <v>0</v>
      </c>
      <c r="H27" s="3">
        <v>1</v>
      </c>
      <c r="I27" s="3"/>
    </row>
    <row r="28" spans="2:9" x14ac:dyDescent="0.25">
      <c r="B28" s="3">
        <v>24</v>
      </c>
      <c r="C28" s="3" t="s">
        <v>20</v>
      </c>
      <c r="D28" s="3" t="s">
        <v>9</v>
      </c>
      <c r="E28" s="7">
        <v>5833</v>
      </c>
      <c r="F28" s="7">
        <v>5837</v>
      </c>
      <c r="G28" s="9">
        <f t="shared" si="1"/>
        <v>4</v>
      </c>
      <c r="H28" s="3">
        <v>12</v>
      </c>
      <c r="I28" s="3"/>
    </row>
    <row r="29" spans="2:9" x14ac:dyDescent="0.25">
      <c r="B29" s="3">
        <v>25</v>
      </c>
      <c r="C29" s="3" t="s">
        <v>20</v>
      </c>
      <c r="D29" s="3" t="s">
        <v>21</v>
      </c>
      <c r="E29" s="7">
        <v>5839</v>
      </c>
      <c r="F29" s="7">
        <v>5839</v>
      </c>
      <c r="G29" s="9">
        <f t="shared" si="1"/>
        <v>0</v>
      </c>
      <c r="H29" s="3">
        <v>1</v>
      </c>
      <c r="I29" s="3"/>
    </row>
    <row r="30" spans="2:9" x14ac:dyDescent="0.25">
      <c r="B30" s="3">
        <v>26</v>
      </c>
      <c r="C30" s="3" t="s">
        <v>22</v>
      </c>
      <c r="D30" s="3" t="s">
        <v>21</v>
      </c>
      <c r="E30" s="7">
        <v>2997</v>
      </c>
      <c r="F30" s="7">
        <v>2997</v>
      </c>
      <c r="G30" s="9">
        <f t="shared" si="1"/>
        <v>0</v>
      </c>
      <c r="H30" s="3">
        <v>1</v>
      </c>
      <c r="I30" s="3"/>
    </row>
    <row r="31" spans="2:9" x14ac:dyDescent="0.25">
      <c r="B31" s="3">
        <v>27</v>
      </c>
      <c r="C31" s="3" t="s">
        <v>22</v>
      </c>
      <c r="D31" s="3" t="s">
        <v>9</v>
      </c>
      <c r="E31" s="7">
        <v>2999</v>
      </c>
      <c r="F31" s="7">
        <v>3003</v>
      </c>
      <c r="G31" s="9">
        <f t="shared" si="1"/>
        <v>4</v>
      </c>
      <c r="H31" s="3">
        <v>12</v>
      </c>
      <c r="I31" s="3"/>
    </row>
    <row r="32" spans="2:9" x14ac:dyDescent="0.25">
      <c r="B32" s="3">
        <v>28</v>
      </c>
      <c r="C32" s="3" t="s">
        <v>22</v>
      </c>
      <c r="D32" s="3" t="s">
        <v>21</v>
      </c>
      <c r="E32" s="7">
        <v>3005</v>
      </c>
      <c r="F32" s="7">
        <v>3005</v>
      </c>
      <c r="G32" s="9">
        <f t="shared" si="1"/>
        <v>0</v>
      </c>
      <c r="H32" s="3">
        <v>1</v>
      </c>
      <c r="I32" s="3"/>
    </row>
    <row r="33" spans="2:9" x14ac:dyDescent="0.25">
      <c r="B33" s="3">
        <v>29</v>
      </c>
      <c r="C33" s="3" t="s">
        <v>22</v>
      </c>
      <c r="D33" s="3" t="s">
        <v>21</v>
      </c>
      <c r="E33" s="7">
        <v>4730</v>
      </c>
      <c r="F33" s="7">
        <v>4730</v>
      </c>
      <c r="G33" s="9">
        <f t="shared" si="1"/>
        <v>0</v>
      </c>
      <c r="H33" s="3">
        <v>1</v>
      </c>
      <c r="I33" s="3"/>
    </row>
    <row r="34" spans="2:9" x14ac:dyDescent="0.25">
      <c r="B34" s="3">
        <v>30</v>
      </c>
      <c r="C34" s="3" t="s">
        <v>22</v>
      </c>
      <c r="D34" s="3" t="s">
        <v>9</v>
      </c>
      <c r="E34" s="7">
        <v>4732</v>
      </c>
      <c r="F34" s="7">
        <v>4736</v>
      </c>
      <c r="G34" s="9">
        <f t="shared" si="1"/>
        <v>4</v>
      </c>
      <c r="H34" s="3">
        <v>12</v>
      </c>
      <c r="I34" s="3"/>
    </row>
    <row r="35" spans="2:9" x14ac:dyDescent="0.25">
      <c r="B35" s="3">
        <v>31</v>
      </c>
      <c r="C35" s="3" t="s">
        <v>22</v>
      </c>
      <c r="D35" s="3" t="s">
        <v>21</v>
      </c>
      <c r="E35" s="7">
        <v>4738</v>
      </c>
      <c r="F35" s="7">
        <v>4738</v>
      </c>
      <c r="G35" s="9">
        <f t="shared" si="1"/>
        <v>0</v>
      </c>
      <c r="H35" s="3">
        <v>1</v>
      </c>
      <c r="I35" s="3"/>
    </row>
    <row r="36" spans="2:9" x14ac:dyDescent="0.25">
      <c r="B36" s="3">
        <v>32</v>
      </c>
      <c r="C36" s="3" t="s">
        <v>22</v>
      </c>
      <c r="D36" s="3" t="s">
        <v>21</v>
      </c>
      <c r="E36" s="7">
        <v>5057</v>
      </c>
      <c r="F36" s="7">
        <v>5057</v>
      </c>
      <c r="G36" s="9">
        <f t="shared" si="1"/>
        <v>0</v>
      </c>
      <c r="H36" s="3">
        <v>1</v>
      </c>
      <c r="I36" s="3"/>
    </row>
    <row r="37" spans="2:9" x14ac:dyDescent="0.25">
      <c r="B37" s="3">
        <v>33</v>
      </c>
      <c r="C37" s="3" t="s">
        <v>22</v>
      </c>
      <c r="D37" s="3" t="s">
        <v>9</v>
      </c>
      <c r="E37" s="7">
        <v>5059</v>
      </c>
      <c r="F37" s="7">
        <v>5063</v>
      </c>
      <c r="G37" s="9">
        <f t="shared" si="1"/>
        <v>4</v>
      </c>
      <c r="H37" s="3">
        <v>12</v>
      </c>
      <c r="I37" s="3"/>
    </row>
    <row r="38" spans="2:9" x14ac:dyDescent="0.25">
      <c r="B38" s="3">
        <v>34</v>
      </c>
      <c r="C38" s="3" t="s">
        <v>22</v>
      </c>
      <c r="D38" s="3" t="s">
        <v>21</v>
      </c>
      <c r="E38" s="7">
        <v>5065</v>
      </c>
      <c r="F38" s="7">
        <v>5065</v>
      </c>
      <c r="G38" s="9">
        <f t="shared" si="1"/>
        <v>0</v>
      </c>
      <c r="H38" s="3">
        <v>1</v>
      </c>
      <c r="I38" s="3"/>
    </row>
    <row r="39" spans="2:9" x14ac:dyDescent="0.25">
      <c r="B39" s="3">
        <v>35</v>
      </c>
      <c r="C39" s="3" t="s">
        <v>22</v>
      </c>
      <c r="D39" s="3" t="s">
        <v>21</v>
      </c>
      <c r="E39" s="7">
        <v>5710</v>
      </c>
      <c r="F39" s="7">
        <v>5710</v>
      </c>
      <c r="G39" s="9">
        <f t="shared" si="1"/>
        <v>0</v>
      </c>
      <c r="H39" s="3">
        <v>1</v>
      </c>
      <c r="I39" s="3"/>
    </row>
    <row r="40" spans="2:9" x14ac:dyDescent="0.25">
      <c r="B40" s="3">
        <v>36</v>
      </c>
      <c r="C40" s="3" t="s">
        <v>22</v>
      </c>
      <c r="D40" s="3" t="s">
        <v>9</v>
      </c>
      <c r="E40" s="7">
        <v>5712</v>
      </c>
      <c r="F40" s="7">
        <v>5716</v>
      </c>
      <c r="G40" s="9">
        <f t="shared" si="1"/>
        <v>4</v>
      </c>
      <c r="H40" s="3">
        <v>12</v>
      </c>
      <c r="I40" s="3"/>
    </row>
    <row r="41" spans="2:9" x14ac:dyDescent="0.25">
      <c r="B41" s="3">
        <v>37</v>
      </c>
      <c r="C41" s="3" t="s">
        <v>22</v>
      </c>
      <c r="D41" s="3" t="s">
        <v>21</v>
      </c>
      <c r="E41" s="7">
        <v>5718</v>
      </c>
      <c r="F41" s="7">
        <v>5718</v>
      </c>
      <c r="G41" s="9">
        <f t="shared" si="1"/>
        <v>0</v>
      </c>
      <c r="H41" s="3">
        <v>1</v>
      </c>
      <c r="I41" s="3"/>
    </row>
    <row r="42" spans="2:9" x14ac:dyDescent="0.25">
      <c r="B42" s="3">
        <v>38</v>
      </c>
      <c r="C42" s="3" t="s">
        <v>22</v>
      </c>
      <c r="D42" s="3" t="s">
        <v>21</v>
      </c>
      <c r="E42" s="7">
        <v>6227</v>
      </c>
      <c r="F42" s="7">
        <v>6227</v>
      </c>
      <c r="G42" s="9">
        <f t="shared" si="1"/>
        <v>0</v>
      </c>
      <c r="H42" s="3">
        <v>1</v>
      </c>
      <c r="I42" s="3"/>
    </row>
    <row r="43" spans="2:9" x14ac:dyDescent="0.25">
      <c r="B43" s="3">
        <v>39</v>
      </c>
      <c r="C43" s="3" t="s">
        <v>22</v>
      </c>
      <c r="D43" s="3" t="s">
        <v>9</v>
      </c>
      <c r="E43" s="7">
        <v>6229</v>
      </c>
      <c r="F43" s="7">
        <v>6233</v>
      </c>
      <c r="G43" s="9">
        <f t="shared" si="1"/>
        <v>4</v>
      </c>
      <c r="H43" s="3">
        <v>12</v>
      </c>
      <c r="I43" s="3"/>
    </row>
    <row r="44" spans="2:9" x14ac:dyDescent="0.25">
      <c r="B44" s="3">
        <v>40</v>
      </c>
      <c r="C44" s="3" t="s">
        <v>22</v>
      </c>
      <c r="D44" s="3" t="s">
        <v>21</v>
      </c>
      <c r="E44" s="7">
        <v>6235</v>
      </c>
      <c r="F44" s="7">
        <v>6235</v>
      </c>
      <c r="G44" s="9">
        <f t="shared" si="1"/>
        <v>0</v>
      </c>
      <c r="H44" s="3">
        <v>1</v>
      </c>
      <c r="I44" s="3"/>
    </row>
    <row r="45" spans="2:9" x14ac:dyDescent="0.25">
      <c r="B45" s="3">
        <v>41</v>
      </c>
      <c r="C45" s="3" t="s">
        <v>23</v>
      </c>
      <c r="D45" s="3" t="s">
        <v>9</v>
      </c>
      <c r="E45" s="7">
        <v>203</v>
      </c>
      <c r="F45" s="7">
        <v>207</v>
      </c>
      <c r="G45" s="9">
        <f t="shared" si="1"/>
        <v>4</v>
      </c>
      <c r="H45" s="3">
        <v>12</v>
      </c>
      <c r="I45" s="3"/>
    </row>
    <row r="46" spans="2:9" x14ac:dyDescent="0.25">
      <c r="B46" s="3">
        <v>42</v>
      </c>
      <c r="C46" s="3" t="s">
        <v>23</v>
      </c>
      <c r="D46" s="3" t="s">
        <v>9</v>
      </c>
      <c r="E46" s="7">
        <v>396</v>
      </c>
      <c r="F46" s="7">
        <v>400</v>
      </c>
      <c r="G46" s="9">
        <f t="shared" ref="G46:G77" si="2">F46-E46</f>
        <v>4</v>
      </c>
      <c r="H46" s="3">
        <v>12</v>
      </c>
      <c r="I46" s="3"/>
    </row>
    <row r="47" spans="2:9" x14ac:dyDescent="0.25">
      <c r="B47" s="3">
        <v>43</v>
      </c>
      <c r="C47" s="3" t="s">
        <v>23</v>
      </c>
      <c r="D47" s="3" t="s">
        <v>9</v>
      </c>
      <c r="E47" s="7">
        <v>857</v>
      </c>
      <c r="F47" s="7">
        <v>857</v>
      </c>
      <c r="G47" s="9">
        <f t="shared" si="2"/>
        <v>0</v>
      </c>
      <c r="H47" s="3">
        <v>12</v>
      </c>
      <c r="I47" s="3"/>
    </row>
    <row r="48" spans="2:9" x14ac:dyDescent="0.25">
      <c r="B48" s="3">
        <v>44</v>
      </c>
      <c r="C48" s="3" t="s">
        <v>23</v>
      </c>
      <c r="D48" s="3" t="s">
        <v>9</v>
      </c>
      <c r="E48" s="7">
        <v>857</v>
      </c>
      <c r="F48" s="7">
        <v>857</v>
      </c>
      <c r="G48" s="9">
        <f t="shared" si="2"/>
        <v>0</v>
      </c>
      <c r="H48" s="3">
        <v>12</v>
      </c>
      <c r="I48" s="3"/>
    </row>
    <row r="49" spans="2:9" x14ac:dyDescent="0.25">
      <c r="B49" s="3">
        <v>45</v>
      </c>
      <c r="C49" s="3" t="s">
        <v>24</v>
      </c>
      <c r="D49" s="3" t="s">
        <v>9</v>
      </c>
      <c r="E49" s="7">
        <v>105</v>
      </c>
      <c r="F49" s="7">
        <v>105</v>
      </c>
      <c r="G49" s="9">
        <f t="shared" si="2"/>
        <v>0</v>
      </c>
      <c r="H49" s="3">
        <v>12</v>
      </c>
      <c r="I49" s="3"/>
    </row>
    <row r="50" spans="2:9" x14ac:dyDescent="0.25">
      <c r="B50" s="3">
        <v>46</v>
      </c>
      <c r="C50" s="3" t="s">
        <v>25</v>
      </c>
      <c r="D50" s="3" t="s">
        <v>9</v>
      </c>
      <c r="E50" s="7">
        <v>164</v>
      </c>
      <c r="F50" s="7">
        <v>168</v>
      </c>
      <c r="G50" s="9">
        <f t="shared" si="2"/>
        <v>4</v>
      </c>
      <c r="H50" s="3">
        <v>12</v>
      </c>
      <c r="I50" s="3"/>
    </row>
    <row r="51" spans="2:9" x14ac:dyDescent="0.25">
      <c r="B51" s="3">
        <v>47</v>
      </c>
      <c r="C51" s="3" t="s">
        <v>27</v>
      </c>
      <c r="D51" s="3" t="s">
        <v>9</v>
      </c>
      <c r="E51" s="7">
        <v>520</v>
      </c>
      <c r="F51" s="7">
        <v>524</v>
      </c>
      <c r="G51" s="9">
        <f t="shared" si="2"/>
        <v>4</v>
      </c>
      <c r="H51" s="3">
        <v>12</v>
      </c>
      <c r="I51" s="3"/>
    </row>
    <row r="52" spans="2:9" x14ac:dyDescent="0.25">
      <c r="B52" s="3">
        <v>48</v>
      </c>
      <c r="C52" s="3" t="s">
        <v>27</v>
      </c>
      <c r="D52" s="3" t="s">
        <v>19</v>
      </c>
      <c r="E52" s="7">
        <v>760</v>
      </c>
      <c r="F52" s="7">
        <v>764</v>
      </c>
      <c r="G52" s="9">
        <f t="shared" si="2"/>
        <v>4</v>
      </c>
      <c r="H52" s="3">
        <v>12</v>
      </c>
      <c r="I52" s="3"/>
    </row>
    <row r="53" spans="2:9" x14ac:dyDescent="0.25">
      <c r="B53" s="3">
        <v>49</v>
      </c>
      <c r="C53" s="3" t="s">
        <v>28</v>
      </c>
      <c r="D53" s="3" t="s">
        <v>14</v>
      </c>
      <c r="E53" s="7">
        <v>210</v>
      </c>
      <c r="F53" s="7">
        <v>216</v>
      </c>
      <c r="G53" s="9">
        <f t="shared" si="2"/>
        <v>6</v>
      </c>
      <c r="H53" s="3">
        <v>3</v>
      </c>
      <c r="I53" s="3"/>
    </row>
    <row r="54" spans="2:9" x14ac:dyDescent="0.25">
      <c r="B54" s="3">
        <v>50</v>
      </c>
      <c r="C54" s="3" t="s">
        <v>28</v>
      </c>
      <c r="D54" s="3" t="s">
        <v>9</v>
      </c>
      <c r="E54" s="7">
        <v>740</v>
      </c>
      <c r="F54" s="7">
        <v>740</v>
      </c>
      <c r="G54" s="9">
        <v>4</v>
      </c>
      <c r="H54" s="3">
        <v>18</v>
      </c>
      <c r="I54" s="3"/>
    </row>
    <row r="55" spans="2:9" x14ac:dyDescent="0.25">
      <c r="B55" s="3">
        <v>51</v>
      </c>
      <c r="C55" s="3" t="s">
        <v>28</v>
      </c>
      <c r="D55" s="3" t="s">
        <v>9</v>
      </c>
      <c r="E55" s="7">
        <v>1149</v>
      </c>
      <c r="F55" s="7">
        <v>1153</v>
      </c>
      <c r="G55" s="9">
        <f t="shared" si="2"/>
        <v>4</v>
      </c>
      <c r="H55" s="3">
        <v>12</v>
      </c>
      <c r="I55" s="3"/>
    </row>
    <row r="56" spans="2:9" x14ac:dyDescent="0.25">
      <c r="B56" s="3">
        <v>52</v>
      </c>
      <c r="C56" s="3" t="s">
        <v>26</v>
      </c>
      <c r="D56" s="3" t="s">
        <v>9</v>
      </c>
      <c r="E56" s="7">
        <v>178</v>
      </c>
      <c r="F56" s="7">
        <v>182</v>
      </c>
      <c r="G56" s="9">
        <f t="shared" si="2"/>
        <v>4</v>
      </c>
      <c r="H56" s="3">
        <v>14</v>
      </c>
      <c r="I56" s="3"/>
    </row>
    <row r="57" spans="2:9" x14ac:dyDescent="0.25">
      <c r="B57" s="3">
        <v>53</v>
      </c>
      <c r="C57" s="3" t="s">
        <v>26</v>
      </c>
      <c r="D57" s="3" t="s">
        <v>14</v>
      </c>
      <c r="E57" s="7">
        <v>183</v>
      </c>
      <c r="F57" s="7">
        <v>188</v>
      </c>
      <c r="G57" s="9">
        <f t="shared" si="2"/>
        <v>5</v>
      </c>
      <c r="H57" s="3">
        <v>2.5</v>
      </c>
      <c r="I57" s="3"/>
    </row>
    <row r="58" spans="2:9" x14ac:dyDescent="0.25">
      <c r="B58" s="3">
        <v>54</v>
      </c>
      <c r="C58" s="3" t="s">
        <v>26</v>
      </c>
      <c r="D58" s="3" t="s">
        <v>29</v>
      </c>
      <c r="E58" s="7">
        <v>186</v>
      </c>
      <c r="F58" s="7">
        <v>186</v>
      </c>
      <c r="G58" s="9">
        <f t="shared" si="2"/>
        <v>0</v>
      </c>
      <c r="H58" s="3">
        <v>1.38</v>
      </c>
      <c r="I58" s="3"/>
    </row>
    <row r="59" spans="2:9" x14ac:dyDescent="0.25">
      <c r="B59" s="3">
        <v>55</v>
      </c>
      <c r="C59" s="3" t="s">
        <v>26</v>
      </c>
      <c r="D59" s="3" t="s">
        <v>9</v>
      </c>
      <c r="E59" s="7">
        <v>202</v>
      </c>
      <c r="F59" s="7">
        <v>206</v>
      </c>
      <c r="G59" s="9">
        <f t="shared" si="2"/>
        <v>4</v>
      </c>
      <c r="H59" s="9">
        <v>14</v>
      </c>
      <c r="I59" s="3"/>
    </row>
    <row r="60" spans="2:9" x14ac:dyDescent="0.25">
      <c r="B60" s="3">
        <v>56</v>
      </c>
      <c r="C60" s="3" t="s">
        <v>26</v>
      </c>
      <c r="D60" s="3" t="s">
        <v>9</v>
      </c>
      <c r="E60" s="7">
        <v>558</v>
      </c>
      <c r="F60" s="7">
        <v>562</v>
      </c>
      <c r="G60" s="9">
        <f t="shared" si="2"/>
        <v>4</v>
      </c>
      <c r="H60" s="9">
        <v>14</v>
      </c>
      <c r="I60" s="3"/>
    </row>
    <row r="61" spans="2:9" x14ac:dyDescent="0.25">
      <c r="B61" s="3">
        <v>57</v>
      </c>
      <c r="C61" s="3" t="s">
        <v>30</v>
      </c>
      <c r="D61" s="3" t="s">
        <v>9</v>
      </c>
      <c r="E61" s="7">
        <v>605</v>
      </c>
      <c r="F61" s="7">
        <v>605</v>
      </c>
      <c r="G61" s="9">
        <f t="shared" si="2"/>
        <v>0</v>
      </c>
      <c r="H61" s="9">
        <v>18</v>
      </c>
      <c r="I61" s="3"/>
    </row>
    <row r="62" spans="2:9" x14ac:dyDescent="0.25">
      <c r="B62" s="3">
        <v>58</v>
      </c>
      <c r="C62" s="3" t="s">
        <v>31</v>
      </c>
      <c r="D62" s="3" t="s">
        <v>9</v>
      </c>
      <c r="E62" s="7">
        <v>8</v>
      </c>
      <c r="F62" s="7">
        <v>12</v>
      </c>
      <c r="G62" s="9">
        <f t="shared" si="2"/>
        <v>4</v>
      </c>
      <c r="H62" s="9">
        <v>12</v>
      </c>
      <c r="I62" s="3"/>
    </row>
    <row r="63" spans="2:9" x14ac:dyDescent="0.25">
      <c r="B63" s="3">
        <v>59</v>
      </c>
      <c r="C63" s="3" t="s">
        <v>31</v>
      </c>
      <c r="D63" s="3" t="s">
        <v>9</v>
      </c>
      <c r="E63" s="7">
        <v>140</v>
      </c>
      <c r="F63" s="7">
        <v>140</v>
      </c>
      <c r="G63" s="9">
        <f t="shared" si="2"/>
        <v>0</v>
      </c>
      <c r="H63" s="9">
        <v>14</v>
      </c>
      <c r="I63" s="3" t="s">
        <v>33</v>
      </c>
    </row>
    <row r="64" spans="2:9" x14ac:dyDescent="0.25">
      <c r="B64" s="3">
        <v>60</v>
      </c>
      <c r="C64" s="3" t="s">
        <v>31</v>
      </c>
      <c r="D64" s="3" t="s">
        <v>9</v>
      </c>
      <c r="E64" s="7">
        <v>278</v>
      </c>
      <c r="F64" s="7">
        <v>282</v>
      </c>
      <c r="G64" s="9">
        <f t="shared" si="2"/>
        <v>4</v>
      </c>
      <c r="H64" s="9">
        <v>16</v>
      </c>
      <c r="I64" s="3"/>
    </row>
    <row r="65" spans="2:9" x14ac:dyDescent="0.25">
      <c r="B65" s="3">
        <v>61</v>
      </c>
      <c r="C65" s="3" t="s">
        <v>34</v>
      </c>
      <c r="D65" s="3" t="s">
        <v>32</v>
      </c>
      <c r="E65" s="7">
        <v>197</v>
      </c>
      <c r="F65" s="7">
        <v>197</v>
      </c>
      <c r="G65" s="9">
        <f t="shared" si="2"/>
        <v>0</v>
      </c>
      <c r="H65" s="9">
        <v>3</v>
      </c>
      <c r="I65" s="3"/>
    </row>
    <row r="66" spans="2:9" x14ac:dyDescent="0.25">
      <c r="B66" s="3">
        <v>62</v>
      </c>
      <c r="C66" s="3" t="s">
        <v>35</v>
      </c>
      <c r="D66" s="3" t="s">
        <v>14</v>
      </c>
      <c r="E66" s="7">
        <v>205</v>
      </c>
      <c r="F66" s="7">
        <v>211</v>
      </c>
      <c r="G66" s="9">
        <f t="shared" si="2"/>
        <v>6</v>
      </c>
      <c r="H66" s="3">
        <v>3</v>
      </c>
      <c r="I66" s="3"/>
    </row>
    <row r="67" spans="2:9" x14ac:dyDescent="0.25">
      <c r="B67" s="3">
        <v>63</v>
      </c>
      <c r="C67" s="3" t="s">
        <v>35</v>
      </c>
      <c r="D67" s="3" t="s">
        <v>9</v>
      </c>
      <c r="E67" s="7">
        <v>1060</v>
      </c>
      <c r="F67" s="7">
        <v>1064</v>
      </c>
      <c r="G67" s="9">
        <f t="shared" si="2"/>
        <v>4</v>
      </c>
      <c r="H67" s="3">
        <v>12</v>
      </c>
      <c r="I67" s="3"/>
    </row>
    <row r="68" spans="2:9" x14ac:dyDescent="0.25">
      <c r="B68" s="3">
        <v>64</v>
      </c>
      <c r="C68" s="3" t="s">
        <v>36</v>
      </c>
      <c r="D68" s="3" t="s">
        <v>14</v>
      </c>
      <c r="E68" s="7">
        <v>7</v>
      </c>
      <c r="F68" s="7">
        <v>13</v>
      </c>
      <c r="G68" s="9">
        <f t="shared" si="2"/>
        <v>6</v>
      </c>
      <c r="H68" s="3">
        <v>3</v>
      </c>
      <c r="I68" s="3"/>
    </row>
    <row r="69" spans="2:9" x14ac:dyDescent="0.25">
      <c r="B69" s="3">
        <v>65</v>
      </c>
      <c r="C69" s="3" t="s">
        <v>36</v>
      </c>
      <c r="D69" s="3" t="s">
        <v>29</v>
      </c>
      <c r="E69" s="7">
        <v>10</v>
      </c>
      <c r="F69" s="7">
        <v>10</v>
      </c>
      <c r="G69" s="9">
        <f t="shared" si="2"/>
        <v>0</v>
      </c>
      <c r="H69" s="3">
        <v>1.38</v>
      </c>
      <c r="I69" s="3"/>
    </row>
    <row r="70" spans="2:9" x14ac:dyDescent="0.25">
      <c r="B70" s="3">
        <v>66</v>
      </c>
      <c r="C70" s="3" t="s">
        <v>36</v>
      </c>
      <c r="D70" s="3" t="s">
        <v>9</v>
      </c>
      <c r="E70" s="7">
        <v>262</v>
      </c>
      <c r="F70" s="7">
        <v>266</v>
      </c>
      <c r="G70" s="9">
        <f t="shared" si="2"/>
        <v>4</v>
      </c>
      <c r="H70" s="3">
        <v>12</v>
      </c>
      <c r="I70" s="3"/>
    </row>
    <row r="71" spans="2:9" x14ac:dyDescent="0.25">
      <c r="B71" s="3">
        <v>67</v>
      </c>
      <c r="C71" s="3" t="s">
        <v>37</v>
      </c>
      <c r="D71" s="3" t="s">
        <v>9</v>
      </c>
      <c r="E71" s="7">
        <v>104</v>
      </c>
      <c r="F71" s="7">
        <v>108</v>
      </c>
      <c r="G71" s="9">
        <f t="shared" si="2"/>
        <v>4</v>
      </c>
      <c r="H71" s="3">
        <v>12</v>
      </c>
      <c r="I71" s="3"/>
    </row>
    <row r="72" spans="2:9" x14ac:dyDescent="0.25">
      <c r="B72" s="3">
        <v>68</v>
      </c>
      <c r="C72" s="3" t="s">
        <v>37</v>
      </c>
      <c r="D72" s="3" t="s">
        <v>9</v>
      </c>
      <c r="E72" s="7">
        <v>263</v>
      </c>
      <c r="F72" s="7">
        <v>267</v>
      </c>
      <c r="G72" s="9">
        <f t="shared" si="2"/>
        <v>4</v>
      </c>
      <c r="H72" s="3">
        <v>12</v>
      </c>
      <c r="I72" s="3"/>
    </row>
    <row r="73" spans="2:9" x14ac:dyDescent="0.25">
      <c r="B73" s="3">
        <v>69</v>
      </c>
      <c r="C73" s="3" t="s">
        <v>16</v>
      </c>
      <c r="D73" s="3" t="s">
        <v>14</v>
      </c>
      <c r="E73" s="7">
        <v>324</v>
      </c>
      <c r="F73" s="7">
        <v>333</v>
      </c>
      <c r="G73" s="9">
        <f t="shared" si="2"/>
        <v>9</v>
      </c>
      <c r="H73" s="3">
        <v>4.5</v>
      </c>
      <c r="I73" s="3"/>
    </row>
    <row r="74" spans="2:9" x14ac:dyDescent="0.25">
      <c r="B74" s="3">
        <v>70</v>
      </c>
      <c r="C74" s="3" t="s">
        <v>16</v>
      </c>
      <c r="D74" s="3" t="s">
        <v>29</v>
      </c>
      <c r="E74" s="7">
        <v>326</v>
      </c>
      <c r="F74" s="7">
        <v>326</v>
      </c>
      <c r="G74" s="9">
        <v>0</v>
      </c>
      <c r="H74" s="3">
        <v>1.38</v>
      </c>
      <c r="I74" s="3"/>
    </row>
    <row r="75" spans="2:9" x14ac:dyDescent="0.25">
      <c r="B75" s="3">
        <v>71</v>
      </c>
      <c r="C75" s="3" t="s">
        <v>38</v>
      </c>
      <c r="D75" s="3" t="s">
        <v>9</v>
      </c>
      <c r="E75" s="7">
        <v>639</v>
      </c>
      <c r="F75" s="7">
        <v>643</v>
      </c>
      <c r="G75" s="9">
        <f t="shared" si="2"/>
        <v>4</v>
      </c>
      <c r="H75" s="3">
        <v>12</v>
      </c>
      <c r="I75" s="3"/>
    </row>
    <row r="76" spans="2:9" x14ac:dyDescent="0.25">
      <c r="B76" s="3">
        <v>72</v>
      </c>
      <c r="C76" s="3" t="s">
        <v>38</v>
      </c>
      <c r="D76" s="3" t="s">
        <v>9</v>
      </c>
      <c r="E76" s="7">
        <v>662</v>
      </c>
      <c r="F76" s="7">
        <v>666</v>
      </c>
      <c r="G76" s="9">
        <f t="shared" si="2"/>
        <v>4</v>
      </c>
      <c r="H76" s="3">
        <v>12</v>
      </c>
      <c r="I76" s="3"/>
    </row>
    <row r="77" spans="2:9" x14ac:dyDescent="0.25">
      <c r="B77" s="3">
        <v>73</v>
      </c>
      <c r="C77" s="3" t="s">
        <v>39</v>
      </c>
      <c r="D77" s="3" t="s">
        <v>9</v>
      </c>
      <c r="E77" s="7">
        <v>1600</v>
      </c>
      <c r="F77" s="7">
        <v>1604</v>
      </c>
      <c r="G77" s="9">
        <f t="shared" si="2"/>
        <v>4</v>
      </c>
      <c r="H77" s="3">
        <v>12</v>
      </c>
      <c r="I77" s="3"/>
    </row>
    <row r="78" spans="2:9" x14ac:dyDescent="0.25">
      <c r="B78" s="3">
        <v>74</v>
      </c>
      <c r="C78" s="3" t="s">
        <v>40</v>
      </c>
      <c r="D78" s="3" t="s">
        <v>9</v>
      </c>
      <c r="E78" s="7">
        <v>4490</v>
      </c>
      <c r="F78" s="7"/>
      <c r="G78" s="9">
        <v>4</v>
      </c>
      <c r="H78" s="3">
        <v>12</v>
      </c>
      <c r="I78" s="3"/>
    </row>
    <row r="79" spans="2:9" x14ac:dyDescent="0.25">
      <c r="B79" s="3">
        <v>75</v>
      </c>
      <c r="C79" s="3" t="s">
        <v>40</v>
      </c>
      <c r="D79" s="3" t="s">
        <v>9</v>
      </c>
      <c r="E79" s="7">
        <v>7920</v>
      </c>
      <c r="F79" s="7"/>
      <c r="G79" s="9">
        <v>4</v>
      </c>
      <c r="H79" s="3">
        <v>12</v>
      </c>
      <c r="I79" s="3"/>
    </row>
    <row r="80" spans="2:9" x14ac:dyDescent="0.25">
      <c r="B80" s="3">
        <v>76</v>
      </c>
      <c r="C80" s="3" t="s">
        <v>41</v>
      </c>
      <c r="D80" s="3" t="s">
        <v>9</v>
      </c>
      <c r="E80" s="7">
        <v>3190</v>
      </c>
      <c r="F80" s="7"/>
      <c r="G80" s="9"/>
      <c r="H80" s="3">
        <v>10</v>
      </c>
      <c r="I80" s="3"/>
    </row>
    <row r="81" spans="2:9" x14ac:dyDescent="0.25">
      <c r="B81" s="3">
        <v>77</v>
      </c>
      <c r="C81" s="3" t="s">
        <v>26</v>
      </c>
      <c r="D81" s="3" t="s">
        <v>9</v>
      </c>
      <c r="E81" s="7">
        <v>4780</v>
      </c>
      <c r="F81" s="7"/>
      <c r="G81" s="9"/>
      <c r="H81" s="3">
        <v>12</v>
      </c>
      <c r="I81" s="3"/>
    </row>
    <row r="82" spans="2:9" x14ac:dyDescent="0.25">
      <c r="B82" s="3">
        <v>78</v>
      </c>
      <c r="C82" s="3" t="s">
        <v>26</v>
      </c>
      <c r="D82" s="3" t="s">
        <v>9</v>
      </c>
      <c r="E82" s="7">
        <v>6150</v>
      </c>
      <c r="F82" s="7"/>
      <c r="G82" s="9"/>
      <c r="H82" s="3">
        <v>12</v>
      </c>
      <c r="I82" s="3"/>
    </row>
    <row r="83" spans="2:9" x14ac:dyDescent="0.25">
      <c r="B83" s="3">
        <v>79</v>
      </c>
      <c r="C83" s="3" t="s">
        <v>26</v>
      </c>
      <c r="D83" s="3" t="s">
        <v>9</v>
      </c>
      <c r="E83" s="7">
        <v>9790</v>
      </c>
      <c r="F83" s="7"/>
      <c r="G83" s="9"/>
      <c r="H83" s="3">
        <v>12</v>
      </c>
      <c r="I83" s="3"/>
    </row>
    <row r="84" spans="2:9" x14ac:dyDescent="0.25">
      <c r="B84" s="3">
        <v>80</v>
      </c>
      <c r="C84" s="3" t="s">
        <v>26</v>
      </c>
      <c r="D84" s="3" t="s">
        <v>9</v>
      </c>
      <c r="E84" s="7">
        <v>13120</v>
      </c>
      <c r="F84" s="7"/>
      <c r="G84" s="9"/>
      <c r="H84" s="3">
        <v>14</v>
      </c>
      <c r="I84" s="3"/>
    </row>
    <row r="85" spans="2:9" x14ac:dyDescent="0.25">
      <c r="B85" s="3">
        <v>81</v>
      </c>
      <c r="C85" s="3" t="s">
        <v>42</v>
      </c>
      <c r="D85" s="3" t="s">
        <v>9</v>
      </c>
      <c r="E85" s="7">
        <v>1590</v>
      </c>
      <c r="F85" s="7"/>
      <c r="G85" s="9"/>
      <c r="H85" s="3">
        <v>12</v>
      </c>
      <c r="I85" s="3"/>
    </row>
    <row r="86" spans="2:9" x14ac:dyDescent="0.25">
      <c r="B86" s="3">
        <v>82</v>
      </c>
      <c r="C86" s="3" t="s">
        <v>42</v>
      </c>
      <c r="D86" s="3" t="s">
        <v>43</v>
      </c>
      <c r="E86" s="7">
        <v>8885</v>
      </c>
      <c r="F86" s="7"/>
      <c r="G86" s="9"/>
      <c r="H86" s="3">
        <v>14</v>
      </c>
      <c r="I86" s="3"/>
    </row>
    <row r="87" spans="2:9" x14ac:dyDescent="0.25">
      <c r="B87" s="3">
        <v>83</v>
      </c>
      <c r="C87" s="3" t="s">
        <v>57</v>
      </c>
      <c r="D87" s="3" t="s">
        <v>6</v>
      </c>
      <c r="E87" s="31">
        <v>2930</v>
      </c>
      <c r="F87" s="31">
        <v>3147</v>
      </c>
      <c r="G87" s="9">
        <v>217</v>
      </c>
      <c r="H87" s="3">
        <v>52.08</v>
      </c>
      <c r="I87" s="3"/>
    </row>
    <row r="88" spans="2:9" x14ac:dyDescent="0.25">
      <c r="B88" s="3">
        <v>84</v>
      </c>
      <c r="C88" s="3" t="s">
        <v>57</v>
      </c>
      <c r="D88" s="3" t="s">
        <v>17</v>
      </c>
      <c r="E88" s="32"/>
      <c r="F88" s="32"/>
      <c r="G88" s="9">
        <v>40</v>
      </c>
      <c r="H88" s="3">
        <v>3.2</v>
      </c>
      <c r="I88" s="3"/>
    </row>
    <row r="89" spans="2:9" x14ac:dyDescent="0.25">
      <c r="B89" s="3">
        <v>85</v>
      </c>
      <c r="C89" s="3" t="s">
        <v>57</v>
      </c>
      <c r="D89" s="3" t="s">
        <v>59</v>
      </c>
      <c r="E89" s="32"/>
      <c r="F89" s="32"/>
      <c r="G89" s="9">
        <v>40</v>
      </c>
      <c r="H89" s="3">
        <v>4.8</v>
      </c>
      <c r="I89" s="3" t="s">
        <v>60</v>
      </c>
    </row>
    <row r="90" spans="2:9" x14ac:dyDescent="0.25">
      <c r="B90" s="3">
        <v>86</v>
      </c>
      <c r="C90" s="3" t="s">
        <v>57</v>
      </c>
      <c r="D90" s="3" t="s">
        <v>58</v>
      </c>
      <c r="E90" s="33"/>
      <c r="F90" s="33"/>
      <c r="G90" s="9">
        <v>217</v>
      </c>
      <c r="H90" s="3">
        <v>52.08</v>
      </c>
      <c r="I90" s="3" t="s">
        <v>60</v>
      </c>
    </row>
    <row r="91" spans="2:9" x14ac:dyDescent="0.25">
      <c r="E91" s="34" t="s">
        <v>62</v>
      </c>
      <c r="F91" s="34"/>
      <c r="G91" s="34"/>
      <c r="H91" s="2">
        <f>SUM(H5:H90)</f>
        <v>871.6</v>
      </c>
    </row>
  </sheetData>
  <mergeCells count="4">
    <mergeCell ref="E87:E90"/>
    <mergeCell ref="F87:F90"/>
    <mergeCell ref="E91:G91"/>
    <mergeCell ref="B2:I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8"/>
  <sheetViews>
    <sheetView workbookViewId="0">
      <selection activeCell="I40" sqref="I40"/>
    </sheetView>
  </sheetViews>
  <sheetFormatPr defaultRowHeight="15" x14ac:dyDescent="0.25"/>
  <sheetData>
    <row r="3" spans="2:8" ht="36" customHeight="1" x14ac:dyDescent="0.25">
      <c r="B3" s="35" t="s">
        <v>64</v>
      </c>
      <c r="C3" s="35"/>
      <c r="D3" s="35"/>
      <c r="E3" s="35"/>
      <c r="F3" s="35"/>
      <c r="G3" s="35"/>
      <c r="H3" s="35"/>
    </row>
    <row r="4" spans="2:8" ht="18" customHeight="1" x14ac:dyDescent="0.25">
      <c r="B4" s="18" t="s">
        <v>65</v>
      </c>
      <c r="C4" s="18" t="s">
        <v>2</v>
      </c>
      <c r="D4" s="18" t="s">
        <v>2</v>
      </c>
      <c r="E4" s="18" t="s">
        <v>66</v>
      </c>
      <c r="F4" s="18" t="s">
        <v>10</v>
      </c>
      <c r="G4" s="18" t="s">
        <v>68</v>
      </c>
      <c r="H4" s="18" t="s">
        <v>67</v>
      </c>
    </row>
    <row r="5" spans="2:8" x14ac:dyDescent="0.25">
      <c r="B5" s="10">
        <v>1</v>
      </c>
      <c r="C5" s="11">
        <v>10732</v>
      </c>
      <c r="D5" s="11">
        <v>10782</v>
      </c>
      <c r="E5" s="10" t="s">
        <v>17</v>
      </c>
      <c r="F5" s="12">
        <f>D5-C5</f>
        <v>50</v>
      </c>
      <c r="G5" s="10">
        <v>0.08</v>
      </c>
      <c r="H5" s="12">
        <f t="shared" ref="H5:H26" si="0">SUM(F5*G5)</f>
        <v>4</v>
      </c>
    </row>
    <row r="6" spans="2:8" x14ac:dyDescent="0.25">
      <c r="B6" s="10">
        <v>2</v>
      </c>
      <c r="C6" s="11">
        <v>10782</v>
      </c>
      <c r="D6" s="11">
        <v>10802</v>
      </c>
      <c r="E6" s="10" t="s">
        <v>6</v>
      </c>
      <c r="F6" s="12">
        <f t="shared" ref="F6:F27" si="1">D6-C6</f>
        <v>20</v>
      </c>
      <c r="G6" s="12">
        <v>0.24</v>
      </c>
      <c r="H6" s="13">
        <f t="shared" si="0"/>
        <v>4.8</v>
      </c>
    </row>
    <row r="7" spans="2:8" x14ac:dyDescent="0.25">
      <c r="B7" s="10">
        <v>3</v>
      </c>
      <c r="C7" s="11">
        <v>10802</v>
      </c>
      <c r="D7" s="11">
        <v>10814</v>
      </c>
      <c r="E7" s="10" t="s">
        <v>11</v>
      </c>
      <c r="F7" s="12">
        <f t="shared" si="1"/>
        <v>12</v>
      </c>
      <c r="G7" s="14">
        <v>0.12</v>
      </c>
      <c r="H7" s="13">
        <f t="shared" si="0"/>
        <v>1.44</v>
      </c>
    </row>
    <row r="8" spans="2:8" x14ac:dyDescent="0.25">
      <c r="B8" s="10">
        <v>4</v>
      </c>
      <c r="C8" s="11">
        <v>10814</v>
      </c>
      <c r="D8" s="11">
        <v>10834</v>
      </c>
      <c r="E8" s="10" t="s">
        <v>6</v>
      </c>
      <c r="F8" s="12">
        <f t="shared" si="1"/>
        <v>20</v>
      </c>
      <c r="G8" s="14">
        <v>0.24</v>
      </c>
      <c r="H8" s="13">
        <f t="shared" si="0"/>
        <v>4.8</v>
      </c>
    </row>
    <row r="9" spans="2:8" x14ac:dyDescent="0.25">
      <c r="B9" s="10">
        <v>5</v>
      </c>
      <c r="C9" s="11">
        <v>10834</v>
      </c>
      <c r="D9" s="11">
        <v>10968</v>
      </c>
      <c r="E9" s="10" t="s">
        <v>17</v>
      </c>
      <c r="F9" s="12">
        <f t="shared" si="1"/>
        <v>134</v>
      </c>
      <c r="G9" s="14">
        <v>0.08</v>
      </c>
      <c r="H9" s="13">
        <f t="shared" si="0"/>
        <v>10.72</v>
      </c>
    </row>
    <row r="10" spans="2:8" x14ac:dyDescent="0.25">
      <c r="B10" s="10">
        <v>6</v>
      </c>
      <c r="C10" s="11">
        <v>10968</v>
      </c>
      <c r="D10" s="11">
        <v>11000</v>
      </c>
      <c r="E10" s="10" t="s">
        <v>6</v>
      </c>
      <c r="F10" s="12">
        <f t="shared" si="1"/>
        <v>32</v>
      </c>
      <c r="G10" s="14">
        <v>0.24</v>
      </c>
      <c r="H10" s="13">
        <f t="shared" si="0"/>
        <v>7.68</v>
      </c>
    </row>
    <row r="11" spans="2:8" x14ac:dyDescent="0.25">
      <c r="B11" s="10">
        <v>7</v>
      </c>
      <c r="C11" s="11">
        <v>11000</v>
      </c>
      <c r="D11" s="11">
        <v>11010</v>
      </c>
      <c r="E11" s="10" t="s">
        <v>11</v>
      </c>
      <c r="F11" s="12">
        <f t="shared" si="1"/>
        <v>10</v>
      </c>
      <c r="G11" s="14">
        <v>0.12</v>
      </c>
      <c r="H11" s="13">
        <f t="shared" si="0"/>
        <v>1.2</v>
      </c>
    </row>
    <row r="12" spans="2:8" x14ac:dyDescent="0.25">
      <c r="B12" s="10">
        <v>8</v>
      </c>
      <c r="C12" s="11">
        <v>10011</v>
      </c>
      <c r="D12" s="11">
        <v>10042</v>
      </c>
      <c r="E12" s="10" t="s">
        <v>6</v>
      </c>
      <c r="F12" s="12">
        <f t="shared" si="1"/>
        <v>31</v>
      </c>
      <c r="G12" s="14">
        <v>0.24</v>
      </c>
      <c r="H12" s="13">
        <f t="shared" si="0"/>
        <v>7.4399999999999995</v>
      </c>
    </row>
    <row r="13" spans="2:8" x14ac:dyDescent="0.25">
      <c r="B13" s="10">
        <v>9</v>
      </c>
      <c r="C13" s="11">
        <v>10042</v>
      </c>
      <c r="D13" s="11">
        <v>10092</v>
      </c>
      <c r="E13" s="10" t="s">
        <v>17</v>
      </c>
      <c r="F13" s="12">
        <f t="shared" si="1"/>
        <v>50</v>
      </c>
      <c r="G13" s="14">
        <v>0.08</v>
      </c>
      <c r="H13" s="13">
        <f t="shared" si="0"/>
        <v>4</v>
      </c>
    </row>
    <row r="14" spans="2:8" x14ac:dyDescent="0.25">
      <c r="B14" s="10">
        <v>10</v>
      </c>
      <c r="C14" s="11">
        <v>10092</v>
      </c>
      <c r="D14" s="11">
        <v>10303</v>
      </c>
      <c r="E14" s="10" t="s">
        <v>54</v>
      </c>
      <c r="F14" s="12">
        <f t="shared" si="1"/>
        <v>211</v>
      </c>
      <c r="G14" s="14">
        <v>0.04</v>
      </c>
      <c r="H14" s="13">
        <f t="shared" si="0"/>
        <v>8.44</v>
      </c>
    </row>
    <row r="15" spans="2:8" x14ac:dyDescent="0.25">
      <c r="B15" s="10">
        <v>11</v>
      </c>
      <c r="C15" s="11">
        <v>10303</v>
      </c>
      <c r="D15" s="11">
        <v>10353</v>
      </c>
      <c r="E15" s="10" t="s">
        <v>17</v>
      </c>
      <c r="F15" s="12">
        <f t="shared" si="1"/>
        <v>50</v>
      </c>
      <c r="G15" s="14">
        <v>0.08</v>
      </c>
      <c r="H15" s="13">
        <f t="shared" si="0"/>
        <v>4</v>
      </c>
    </row>
    <row r="16" spans="2:8" x14ac:dyDescent="0.25">
      <c r="B16" s="10">
        <v>12</v>
      </c>
      <c r="C16" s="11">
        <v>10353</v>
      </c>
      <c r="D16" s="11">
        <v>10380</v>
      </c>
      <c r="E16" s="10" t="s">
        <v>6</v>
      </c>
      <c r="F16" s="12">
        <f t="shared" si="1"/>
        <v>27</v>
      </c>
      <c r="G16" s="14">
        <v>0.24</v>
      </c>
      <c r="H16" s="13">
        <f t="shared" si="0"/>
        <v>6.4799999999999995</v>
      </c>
    </row>
    <row r="17" spans="2:8" x14ac:dyDescent="0.25">
      <c r="B17" s="10">
        <v>13</v>
      </c>
      <c r="C17" s="11">
        <v>10380</v>
      </c>
      <c r="D17" s="11">
        <v>10390</v>
      </c>
      <c r="E17" s="10" t="s">
        <v>11</v>
      </c>
      <c r="F17" s="12">
        <f t="shared" si="1"/>
        <v>10</v>
      </c>
      <c r="G17" s="14">
        <v>0.12</v>
      </c>
      <c r="H17" s="13">
        <f t="shared" si="0"/>
        <v>1.2</v>
      </c>
    </row>
    <row r="18" spans="2:8" x14ac:dyDescent="0.25">
      <c r="B18" s="10">
        <v>14</v>
      </c>
      <c r="C18" s="11">
        <v>10390</v>
      </c>
      <c r="D18" s="11">
        <v>10397</v>
      </c>
      <c r="E18" s="10" t="s">
        <v>6</v>
      </c>
      <c r="F18" s="12">
        <f t="shared" si="1"/>
        <v>7</v>
      </c>
      <c r="G18" s="14">
        <v>0.24</v>
      </c>
      <c r="H18" s="13">
        <f t="shared" si="0"/>
        <v>1.68</v>
      </c>
    </row>
    <row r="19" spans="2:8" x14ac:dyDescent="0.25">
      <c r="B19" s="10">
        <v>15</v>
      </c>
      <c r="C19" s="11">
        <v>10397</v>
      </c>
      <c r="D19" s="11">
        <v>10404</v>
      </c>
      <c r="E19" s="10" t="s">
        <v>11</v>
      </c>
      <c r="F19" s="12">
        <f t="shared" si="1"/>
        <v>7</v>
      </c>
      <c r="G19" s="14">
        <v>0.12</v>
      </c>
      <c r="H19" s="13">
        <f t="shared" si="0"/>
        <v>0.84</v>
      </c>
    </row>
    <row r="20" spans="2:8" x14ac:dyDescent="0.25">
      <c r="B20" s="10">
        <v>16</v>
      </c>
      <c r="C20" s="11">
        <v>10404</v>
      </c>
      <c r="D20" s="11">
        <v>10421</v>
      </c>
      <c r="E20" s="10" t="s">
        <v>6</v>
      </c>
      <c r="F20" s="12">
        <f t="shared" si="1"/>
        <v>17</v>
      </c>
      <c r="G20" s="14">
        <v>0.24</v>
      </c>
      <c r="H20" s="13">
        <f t="shared" si="0"/>
        <v>4.08</v>
      </c>
    </row>
    <row r="21" spans="2:8" x14ac:dyDescent="0.25">
      <c r="B21" s="10">
        <v>17</v>
      </c>
      <c r="C21" s="11">
        <v>10421</v>
      </c>
      <c r="D21" s="11">
        <v>10431</v>
      </c>
      <c r="E21" s="10" t="s">
        <v>11</v>
      </c>
      <c r="F21" s="12">
        <f t="shared" si="1"/>
        <v>10</v>
      </c>
      <c r="G21" s="14">
        <v>0.12</v>
      </c>
      <c r="H21" s="13">
        <f t="shared" si="0"/>
        <v>1.2</v>
      </c>
    </row>
    <row r="22" spans="2:8" x14ac:dyDescent="0.25">
      <c r="B22" s="10">
        <v>18</v>
      </c>
      <c r="C22" s="11">
        <v>10431</v>
      </c>
      <c r="D22" s="11">
        <v>10460</v>
      </c>
      <c r="E22" s="10" t="s">
        <v>6</v>
      </c>
      <c r="F22" s="12">
        <f t="shared" si="1"/>
        <v>29</v>
      </c>
      <c r="G22" s="14">
        <v>0.24</v>
      </c>
      <c r="H22" s="13">
        <f t="shared" si="0"/>
        <v>6.96</v>
      </c>
    </row>
    <row r="23" spans="2:8" x14ac:dyDescent="0.25">
      <c r="B23" s="10">
        <v>19</v>
      </c>
      <c r="C23" s="11">
        <v>10460</v>
      </c>
      <c r="D23" s="11">
        <v>10465</v>
      </c>
      <c r="E23" s="10" t="s">
        <v>11</v>
      </c>
      <c r="F23" s="12">
        <f t="shared" si="1"/>
        <v>5</v>
      </c>
      <c r="G23" s="14">
        <v>0.12</v>
      </c>
      <c r="H23" s="13">
        <f t="shared" si="0"/>
        <v>0.6</v>
      </c>
    </row>
    <row r="24" spans="2:8" x14ac:dyDescent="0.25">
      <c r="B24" s="10">
        <v>20</v>
      </c>
      <c r="C24" s="11">
        <v>10465</v>
      </c>
      <c r="D24" s="11">
        <v>10541</v>
      </c>
      <c r="E24" s="10" t="s">
        <v>6</v>
      </c>
      <c r="F24" s="12">
        <f t="shared" si="1"/>
        <v>76</v>
      </c>
      <c r="G24" s="14">
        <v>0.24</v>
      </c>
      <c r="H24" s="13">
        <f t="shared" si="0"/>
        <v>18.239999999999998</v>
      </c>
    </row>
    <row r="25" spans="2:8" x14ac:dyDescent="0.25">
      <c r="B25" s="10">
        <v>21</v>
      </c>
      <c r="C25" s="11">
        <v>10541</v>
      </c>
      <c r="D25" s="11">
        <v>10546</v>
      </c>
      <c r="E25" s="10" t="s">
        <v>11</v>
      </c>
      <c r="F25" s="12">
        <f t="shared" si="1"/>
        <v>5</v>
      </c>
      <c r="G25" s="14">
        <v>0.12</v>
      </c>
      <c r="H25" s="13">
        <f t="shared" si="0"/>
        <v>0.6</v>
      </c>
    </row>
    <row r="26" spans="2:8" x14ac:dyDescent="0.25">
      <c r="B26" s="10">
        <v>22</v>
      </c>
      <c r="C26" s="11">
        <v>10546</v>
      </c>
      <c r="D26" s="11">
        <v>10570</v>
      </c>
      <c r="E26" s="10" t="s">
        <v>55</v>
      </c>
      <c r="F26" s="12">
        <f t="shared" si="1"/>
        <v>24</v>
      </c>
      <c r="G26" s="14">
        <v>0.24</v>
      </c>
      <c r="H26" s="13">
        <f t="shared" si="0"/>
        <v>5.76</v>
      </c>
    </row>
    <row r="27" spans="2:8" x14ac:dyDescent="0.25">
      <c r="B27" s="10">
        <v>23</v>
      </c>
      <c r="C27" s="11">
        <v>10570</v>
      </c>
      <c r="D27" s="11">
        <v>10620</v>
      </c>
      <c r="E27" s="10" t="s">
        <v>17</v>
      </c>
      <c r="F27" s="12">
        <f t="shared" si="1"/>
        <v>50</v>
      </c>
      <c r="G27" s="14">
        <v>0.08</v>
      </c>
      <c r="H27" s="13">
        <v>8</v>
      </c>
    </row>
    <row r="28" spans="2:8" x14ac:dyDescent="0.25">
      <c r="E28" s="34" t="s">
        <v>69</v>
      </c>
      <c r="F28" s="34"/>
      <c r="G28" s="34"/>
      <c r="H28" s="17">
        <f>SUM(H5:H27)</f>
        <v>114.16</v>
      </c>
    </row>
  </sheetData>
  <mergeCells count="2">
    <mergeCell ref="B3:H3"/>
    <mergeCell ref="E28:G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4"/>
  <sheetViews>
    <sheetView topLeftCell="A10" workbookViewId="0">
      <selection activeCell="J35" sqref="J35"/>
    </sheetView>
  </sheetViews>
  <sheetFormatPr defaultRowHeight="15" x14ac:dyDescent="0.25"/>
  <cols>
    <col min="2" max="2" width="7.140625" customWidth="1"/>
    <col min="3" max="3" width="10.140625" bestFit="1" customWidth="1"/>
    <col min="4" max="4" width="12.42578125" customWidth="1"/>
    <col min="7" max="7" width="10.28515625" customWidth="1"/>
  </cols>
  <sheetData>
    <row r="1" spans="2:10" ht="35.25" customHeight="1" x14ac:dyDescent="0.25">
      <c r="B1" s="35" t="s">
        <v>70</v>
      </c>
      <c r="C1" s="35"/>
      <c r="D1" s="35"/>
      <c r="E1" s="35"/>
      <c r="F1" s="35"/>
      <c r="G1" s="35"/>
      <c r="H1" s="35"/>
      <c r="I1" s="35"/>
      <c r="J1" s="19"/>
    </row>
    <row r="3" spans="2:10" x14ac:dyDescent="0.25">
      <c r="B3" s="3" t="s">
        <v>0</v>
      </c>
      <c r="C3" s="3" t="s">
        <v>1</v>
      </c>
      <c r="D3" s="3" t="s">
        <v>3</v>
      </c>
      <c r="E3" s="3" t="s">
        <v>2</v>
      </c>
      <c r="F3" s="3" t="s">
        <v>2</v>
      </c>
      <c r="G3" s="3" t="s">
        <v>10</v>
      </c>
      <c r="H3" s="3" t="s">
        <v>83</v>
      </c>
    </row>
    <row r="4" spans="2:10" x14ac:dyDescent="0.25">
      <c r="B4" s="4">
        <v>1</v>
      </c>
      <c r="C4" s="4" t="s">
        <v>44</v>
      </c>
      <c r="D4" s="4" t="s">
        <v>9</v>
      </c>
      <c r="E4" s="5">
        <v>2610</v>
      </c>
      <c r="F4" s="5">
        <v>2614</v>
      </c>
      <c r="G4" s="6">
        <f>F4-E4</f>
        <v>4</v>
      </c>
      <c r="H4" s="4">
        <v>14</v>
      </c>
    </row>
    <row r="5" spans="2:10" x14ac:dyDescent="0.25">
      <c r="B5" s="3">
        <v>2</v>
      </c>
      <c r="C5" s="3" t="s">
        <v>44</v>
      </c>
      <c r="D5" s="3" t="s">
        <v>9</v>
      </c>
      <c r="E5" s="7">
        <v>2668</v>
      </c>
      <c r="F5" s="7">
        <v>2672</v>
      </c>
      <c r="G5" s="6">
        <f t="shared" ref="G5:G19" si="0">F5-E5</f>
        <v>4</v>
      </c>
      <c r="H5" s="3">
        <v>12</v>
      </c>
    </row>
    <row r="6" spans="2:10" x14ac:dyDescent="0.25">
      <c r="B6" s="4">
        <v>3</v>
      </c>
      <c r="C6" s="4" t="s">
        <v>44</v>
      </c>
      <c r="D6" s="3" t="s">
        <v>14</v>
      </c>
      <c r="E6" s="7">
        <v>9780</v>
      </c>
      <c r="F6" s="7">
        <v>9780</v>
      </c>
      <c r="G6" s="6">
        <v>9</v>
      </c>
      <c r="H6" s="3">
        <v>4.5</v>
      </c>
    </row>
    <row r="7" spans="2:10" x14ac:dyDescent="0.25">
      <c r="B7" s="3">
        <v>4</v>
      </c>
      <c r="C7" s="3" t="s">
        <v>44</v>
      </c>
      <c r="D7" s="3" t="s">
        <v>14</v>
      </c>
      <c r="E7" s="7">
        <v>9789</v>
      </c>
      <c r="F7" s="7">
        <v>9789</v>
      </c>
      <c r="G7" s="6">
        <v>9</v>
      </c>
      <c r="H7" s="3">
        <v>4.5</v>
      </c>
    </row>
    <row r="8" spans="2:10" x14ac:dyDescent="0.25">
      <c r="B8" s="4">
        <v>5</v>
      </c>
      <c r="C8" s="4" t="s">
        <v>44</v>
      </c>
      <c r="D8" s="3" t="s">
        <v>9</v>
      </c>
      <c r="E8" s="7">
        <v>13698</v>
      </c>
      <c r="F8" s="7">
        <v>13702</v>
      </c>
      <c r="G8" s="6">
        <f t="shared" si="0"/>
        <v>4</v>
      </c>
      <c r="H8" s="3">
        <v>12</v>
      </c>
    </row>
    <row r="9" spans="2:10" x14ac:dyDescent="0.25">
      <c r="B9" s="3">
        <v>6</v>
      </c>
      <c r="C9" s="3" t="s">
        <v>44</v>
      </c>
      <c r="D9" s="3" t="s">
        <v>9</v>
      </c>
      <c r="E9" s="7">
        <v>14345</v>
      </c>
      <c r="F9" s="7">
        <v>14349</v>
      </c>
      <c r="G9" s="6">
        <f t="shared" si="0"/>
        <v>4</v>
      </c>
      <c r="H9" s="3">
        <v>12</v>
      </c>
    </row>
    <row r="10" spans="2:10" x14ac:dyDescent="0.25">
      <c r="B10" s="4">
        <v>7</v>
      </c>
      <c r="C10" s="3" t="s">
        <v>45</v>
      </c>
      <c r="D10" s="3" t="s">
        <v>9</v>
      </c>
      <c r="E10" s="7">
        <v>3532</v>
      </c>
      <c r="F10" s="7">
        <v>3536</v>
      </c>
      <c r="G10" s="6">
        <f t="shared" ref="G10:G11" si="1">F10-E10</f>
        <v>4</v>
      </c>
      <c r="H10" s="3">
        <v>10</v>
      </c>
    </row>
    <row r="11" spans="2:10" x14ac:dyDescent="0.25">
      <c r="B11" s="3">
        <v>8</v>
      </c>
      <c r="C11" s="3" t="s">
        <v>45</v>
      </c>
      <c r="D11" s="3" t="s">
        <v>9</v>
      </c>
      <c r="E11" s="7">
        <v>3590</v>
      </c>
      <c r="F11" s="7">
        <v>3594</v>
      </c>
      <c r="G11" s="6">
        <f t="shared" si="1"/>
        <v>4</v>
      </c>
      <c r="H11" s="3">
        <v>16</v>
      </c>
    </row>
    <row r="12" spans="2:10" x14ac:dyDescent="0.25">
      <c r="B12" s="4">
        <v>9</v>
      </c>
      <c r="C12" s="3" t="s">
        <v>26</v>
      </c>
      <c r="D12" s="3" t="s">
        <v>9</v>
      </c>
      <c r="E12" s="7">
        <v>23826</v>
      </c>
      <c r="F12" s="7">
        <v>23830</v>
      </c>
      <c r="G12" s="6">
        <f t="shared" si="0"/>
        <v>4</v>
      </c>
      <c r="H12" s="3">
        <v>12</v>
      </c>
    </row>
    <row r="13" spans="2:10" x14ac:dyDescent="0.25">
      <c r="B13" s="3">
        <v>10</v>
      </c>
      <c r="C13" s="3" t="s">
        <v>26</v>
      </c>
      <c r="D13" s="3" t="s">
        <v>9</v>
      </c>
      <c r="E13" s="7">
        <v>26078</v>
      </c>
      <c r="F13" s="7">
        <v>26082</v>
      </c>
      <c r="G13" s="6">
        <f t="shared" si="0"/>
        <v>4</v>
      </c>
      <c r="H13" s="3">
        <v>12</v>
      </c>
    </row>
    <row r="14" spans="2:10" x14ac:dyDescent="0.25">
      <c r="B14" s="4">
        <v>11</v>
      </c>
      <c r="C14" s="3" t="s">
        <v>26</v>
      </c>
      <c r="D14" s="3" t="s">
        <v>9</v>
      </c>
      <c r="E14" s="7">
        <v>26412</v>
      </c>
      <c r="F14" s="7">
        <v>26416</v>
      </c>
      <c r="G14" s="6">
        <f t="shared" si="0"/>
        <v>4</v>
      </c>
      <c r="H14" s="3">
        <v>34</v>
      </c>
    </row>
    <row r="15" spans="2:10" x14ac:dyDescent="0.25">
      <c r="B15" s="3">
        <v>12</v>
      </c>
      <c r="C15" s="3" t="s">
        <v>26</v>
      </c>
      <c r="D15" s="3" t="s">
        <v>9</v>
      </c>
      <c r="E15" s="7">
        <v>26598</v>
      </c>
      <c r="F15" s="7">
        <v>26602</v>
      </c>
      <c r="G15" s="6">
        <f t="shared" si="0"/>
        <v>4</v>
      </c>
      <c r="H15" s="3">
        <v>20</v>
      </c>
    </row>
    <row r="16" spans="2:10" x14ac:dyDescent="0.25">
      <c r="B16" s="4">
        <v>13</v>
      </c>
      <c r="C16" s="3" t="s">
        <v>26</v>
      </c>
      <c r="D16" s="3" t="s">
        <v>9</v>
      </c>
      <c r="E16" s="7">
        <v>27688</v>
      </c>
      <c r="F16" s="7">
        <v>27692</v>
      </c>
      <c r="G16" s="6">
        <f t="shared" si="0"/>
        <v>4</v>
      </c>
      <c r="H16" s="3">
        <v>12</v>
      </c>
    </row>
    <row r="17" spans="2:8" x14ac:dyDescent="0.25">
      <c r="B17" s="3">
        <v>14</v>
      </c>
      <c r="C17" s="3" t="s">
        <v>18</v>
      </c>
      <c r="D17" s="3" t="s">
        <v>9</v>
      </c>
      <c r="E17" s="7">
        <v>25987</v>
      </c>
      <c r="F17" s="7">
        <v>25991</v>
      </c>
      <c r="G17" s="6">
        <f t="shared" si="0"/>
        <v>4</v>
      </c>
      <c r="H17" s="3">
        <v>12</v>
      </c>
    </row>
    <row r="18" spans="2:8" x14ac:dyDescent="0.25">
      <c r="B18" s="4">
        <v>15</v>
      </c>
      <c r="C18" s="3" t="s">
        <v>18</v>
      </c>
      <c r="D18" s="3" t="s">
        <v>9</v>
      </c>
      <c r="E18" s="7">
        <v>29937</v>
      </c>
      <c r="F18" s="7">
        <v>29941</v>
      </c>
      <c r="G18" s="6">
        <f t="shared" si="0"/>
        <v>4</v>
      </c>
      <c r="H18" s="3">
        <v>12</v>
      </c>
    </row>
    <row r="19" spans="2:8" x14ac:dyDescent="0.25">
      <c r="B19" s="3">
        <v>16</v>
      </c>
      <c r="C19" s="3" t="s">
        <v>46</v>
      </c>
      <c r="D19" s="3" t="s">
        <v>9</v>
      </c>
      <c r="E19" s="7">
        <v>10</v>
      </c>
      <c r="F19" s="7">
        <v>14</v>
      </c>
      <c r="G19" s="6">
        <f t="shared" si="0"/>
        <v>4</v>
      </c>
      <c r="H19" s="3">
        <v>12</v>
      </c>
    </row>
    <row r="20" spans="2:8" x14ac:dyDescent="0.25">
      <c r="B20" s="4">
        <v>17</v>
      </c>
      <c r="C20" s="3" t="s">
        <v>42</v>
      </c>
      <c r="D20" s="3" t="s">
        <v>43</v>
      </c>
      <c r="E20" s="7">
        <v>10115</v>
      </c>
      <c r="F20" s="7"/>
      <c r="G20" s="6"/>
      <c r="H20" s="3">
        <v>14</v>
      </c>
    </row>
    <row r="21" spans="2:8" x14ac:dyDescent="0.25">
      <c r="B21" s="3">
        <v>18</v>
      </c>
      <c r="C21" s="3" t="s">
        <v>42</v>
      </c>
      <c r="D21" s="3" t="s">
        <v>43</v>
      </c>
      <c r="E21" s="7">
        <v>11085</v>
      </c>
      <c r="F21" s="7"/>
      <c r="G21" s="6"/>
      <c r="H21" s="3">
        <v>14</v>
      </c>
    </row>
    <row r="22" spans="2:8" x14ac:dyDescent="0.25">
      <c r="B22" s="4">
        <v>19</v>
      </c>
      <c r="C22" s="8" t="s">
        <v>42</v>
      </c>
      <c r="D22" s="3" t="s">
        <v>43</v>
      </c>
      <c r="E22" s="7">
        <v>12330</v>
      </c>
      <c r="F22" s="7"/>
      <c r="G22" s="6"/>
      <c r="H22" s="3">
        <v>14</v>
      </c>
    </row>
    <row r="23" spans="2:8" x14ac:dyDescent="0.25">
      <c r="B23" s="3">
        <v>20</v>
      </c>
      <c r="C23" s="3" t="s">
        <v>42</v>
      </c>
      <c r="D23" s="3" t="s">
        <v>9</v>
      </c>
      <c r="E23" s="7">
        <v>14330</v>
      </c>
      <c r="F23" s="7"/>
      <c r="G23" s="6"/>
      <c r="H23" s="3">
        <v>12</v>
      </c>
    </row>
    <row r="24" spans="2:8" x14ac:dyDescent="0.25">
      <c r="B24" s="4">
        <v>21</v>
      </c>
      <c r="C24" s="3" t="s">
        <v>42</v>
      </c>
      <c r="D24" s="3" t="s">
        <v>9</v>
      </c>
      <c r="E24" s="7">
        <v>14435</v>
      </c>
      <c r="F24" s="7"/>
      <c r="G24" s="6"/>
      <c r="H24" s="3">
        <v>12</v>
      </c>
    </row>
    <row r="25" spans="2:8" x14ac:dyDescent="0.25">
      <c r="B25" s="3">
        <v>22</v>
      </c>
      <c r="C25" s="3" t="s">
        <v>47</v>
      </c>
      <c r="D25" s="3" t="s">
        <v>43</v>
      </c>
      <c r="E25" s="7">
        <v>2845</v>
      </c>
      <c r="F25" s="7"/>
      <c r="G25" s="6"/>
      <c r="H25" s="3">
        <v>14</v>
      </c>
    </row>
    <row r="26" spans="2:8" x14ac:dyDescent="0.25">
      <c r="B26" s="4">
        <v>23</v>
      </c>
      <c r="C26" s="3" t="s">
        <v>47</v>
      </c>
      <c r="D26" s="3" t="s">
        <v>43</v>
      </c>
      <c r="E26" s="7">
        <v>4590</v>
      </c>
      <c r="F26" s="7"/>
      <c r="G26" s="6"/>
      <c r="H26" s="3">
        <v>14</v>
      </c>
    </row>
    <row r="27" spans="2:8" x14ac:dyDescent="0.25">
      <c r="B27" s="3">
        <v>24</v>
      </c>
      <c r="C27" s="3" t="s">
        <v>48</v>
      </c>
      <c r="D27" s="3" t="s">
        <v>9</v>
      </c>
      <c r="E27" s="7">
        <v>6410</v>
      </c>
      <c r="F27" s="7"/>
      <c r="G27" s="6"/>
      <c r="H27" s="3">
        <v>12</v>
      </c>
    </row>
    <row r="28" spans="2:8" x14ac:dyDescent="0.25">
      <c r="B28" s="4">
        <v>25</v>
      </c>
      <c r="C28" s="3" t="s">
        <v>48</v>
      </c>
      <c r="D28" s="3" t="s">
        <v>9</v>
      </c>
      <c r="E28" s="7">
        <v>7430</v>
      </c>
      <c r="F28" s="7"/>
      <c r="G28" s="6"/>
      <c r="H28" s="3">
        <v>14</v>
      </c>
    </row>
    <row r="29" spans="2:8" x14ac:dyDescent="0.25">
      <c r="B29" s="3">
        <v>26</v>
      </c>
      <c r="C29" s="3" t="s">
        <v>48</v>
      </c>
      <c r="D29" s="3" t="s">
        <v>9</v>
      </c>
      <c r="E29" s="7">
        <v>8335</v>
      </c>
      <c r="F29" s="7"/>
      <c r="G29" s="6"/>
      <c r="H29" s="3">
        <v>12</v>
      </c>
    </row>
    <row r="30" spans="2:8" x14ac:dyDescent="0.25">
      <c r="B30" s="4">
        <v>27</v>
      </c>
      <c r="C30" s="3" t="s">
        <v>48</v>
      </c>
      <c r="D30" s="3" t="s">
        <v>9</v>
      </c>
      <c r="E30" s="7">
        <v>9260</v>
      </c>
      <c r="F30" s="7"/>
      <c r="G30" s="6"/>
      <c r="H30" s="3">
        <v>12</v>
      </c>
    </row>
    <row r="31" spans="2:8" x14ac:dyDescent="0.25">
      <c r="B31" s="3">
        <v>28</v>
      </c>
      <c r="C31" s="3" t="s">
        <v>49</v>
      </c>
      <c r="D31" s="3" t="s">
        <v>43</v>
      </c>
      <c r="E31" s="7">
        <v>3805</v>
      </c>
      <c r="F31" s="7"/>
      <c r="G31" s="6"/>
      <c r="H31" s="3">
        <v>14</v>
      </c>
    </row>
    <row r="32" spans="2:8" x14ac:dyDescent="0.25">
      <c r="B32" s="4">
        <v>29</v>
      </c>
      <c r="C32" s="3" t="s">
        <v>49</v>
      </c>
      <c r="D32" s="3" t="s">
        <v>43</v>
      </c>
      <c r="E32" s="7">
        <v>6190</v>
      </c>
      <c r="F32" s="7"/>
      <c r="G32" s="6"/>
      <c r="H32" s="3">
        <v>14</v>
      </c>
    </row>
    <row r="33" spans="2:8" x14ac:dyDescent="0.25">
      <c r="B33" s="3">
        <v>30</v>
      </c>
      <c r="C33" s="3" t="s">
        <v>49</v>
      </c>
      <c r="D33" s="3" t="s">
        <v>43</v>
      </c>
      <c r="E33" s="7">
        <v>9315</v>
      </c>
      <c r="F33" s="7"/>
      <c r="G33" s="6"/>
      <c r="H33" s="3">
        <v>14</v>
      </c>
    </row>
    <row r="34" spans="2:8" x14ac:dyDescent="0.25">
      <c r="B34" s="3">
        <v>31</v>
      </c>
      <c r="C34" s="3" t="s">
        <v>50</v>
      </c>
      <c r="D34" s="3" t="s">
        <v>9</v>
      </c>
      <c r="E34" s="7">
        <v>1705</v>
      </c>
      <c r="F34" s="7"/>
      <c r="G34" s="6"/>
      <c r="H34" s="3">
        <v>12</v>
      </c>
    </row>
    <row r="35" spans="2:8" x14ac:dyDescent="0.25">
      <c r="B35" s="4">
        <v>32</v>
      </c>
      <c r="C35" s="3" t="s">
        <v>50</v>
      </c>
      <c r="D35" s="3" t="s">
        <v>9</v>
      </c>
      <c r="E35" s="7">
        <v>7115</v>
      </c>
      <c r="F35" s="7"/>
      <c r="G35" s="6"/>
      <c r="H35" s="3">
        <v>10</v>
      </c>
    </row>
    <row r="36" spans="2:8" x14ac:dyDescent="0.25">
      <c r="B36" s="3">
        <v>33</v>
      </c>
      <c r="C36" s="3" t="s">
        <v>51</v>
      </c>
      <c r="D36" s="3" t="s">
        <v>9</v>
      </c>
      <c r="E36" s="7">
        <v>1080</v>
      </c>
      <c r="F36" s="7"/>
      <c r="G36" s="6"/>
      <c r="H36" s="3">
        <v>10</v>
      </c>
    </row>
    <row r="37" spans="2:8" x14ac:dyDescent="0.25">
      <c r="B37" s="3">
        <v>34</v>
      </c>
      <c r="C37" s="3" t="s">
        <v>52</v>
      </c>
      <c r="D37" s="3" t="s">
        <v>9</v>
      </c>
      <c r="E37" s="7">
        <v>515</v>
      </c>
      <c r="F37" s="7"/>
      <c r="G37" s="6"/>
      <c r="H37" s="3">
        <v>12</v>
      </c>
    </row>
    <row r="38" spans="2:8" x14ac:dyDescent="0.25">
      <c r="B38" s="4">
        <v>35</v>
      </c>
      <c r="C38" s="3" t="s">
        <v>53</v>
      </c>
      <c r="D38" s="3" t="s">
        <v>9</v>
      </c>
      <c r="E38" s="7">
        <v>17320</v>
      </c>
      <c r="F38" s="7"/>
      <c r="G38" s="6"/>
      <c r="H38" s="3">
        <v>12</v>
      </c>
    </row>
    <row r="39" spans="2:8" x14ac:dyDescent="0.25">
      <c r="E39" s="1"/>
      <c r="F39" s="26"/>
      <c r="G39" t="s">
        <v>62</v>
      </c>
      <c r="H39" s="2">
        <f>SUM(H4:H38)</f>
        <v>453</v>
      </c>
    </row>
    <row r="40" spans="2:8" x14ac:dyDescent="0.25">
      <c r="E40" s="1"/>
      <c r="F40" s="27"/>
    </row>
    <row r="41" spans="2:8" x14ac:dyDescent="0.25">
      <c r="E41" s="1"/>
      <c r="F41" s="27"/>
    </row>
    <row r="42" spans="2:8" x14ac:dyDescent="0.25">
      <c r="E42" s="1"/>
      <c r="F42" s="16"/>
    </row>
    <row r="43" spans="2:8" x14ac:dyDescent="0.25">
      <c r="E43" s="1"/>
      <c r="F43" s="16"/>
      <c r="H43" s="15"/>
    </row>
    <row r="44" spans="2:8" x14ac:dyDescent="0.25">
      <c r="E44" s="1"/>
      <c r="F44" s="16"/>
    </row>
    <row r="45" spans="2:8" x14ac:dyDescent="0.25">
      <c r="E45" s="1"/>
      <c r="F45" s="16"/>
    </row>
    <row r="46" spans="2:8" x14ac:dyDescent="0.25">
      <c r="E46" s="1"/>
      <c r="F46" s="16"/>
    </row>
    <row r="47" spans="2:8" x14ac:dyDescent="0.25">
      <c r="E47" s="1"/>
      <c r="F47" s="16"/>
    </row>
    <row r="48" spans="2:8" x14ac:dyDescent="0.25">
      <c r="E48" s="1"/>
      <c r="F48" s="16"/>
    </row>
    <row r="49" spans="5:6" x14ac:dyDescent="0.25">
      <c r="E49" s="1"/>
      <c r="F49" s="1"/>
    </row>
    <row r="50" spans="5:6" x14ac:dyDescent="0.25">
      <c r="E50" s="1"/>
      <c r="F50" s="1"/>
    </row>
    <row r="51" spans="5:6" x14ac:dyDescent="0.25">
      <c r="E51" s="1"/>
      <c r="F51" s="1"/>
    </row>
    <row r="52" spans="5:6" x14ac:dyDescent="0.25">
      <c r="E52" s="1"/>
      <c r="F52" s="1"/>
    </row>
    <row r="53" spans="5:6" x14ac:dyDescent="0.25">
      <c r="E53" s="1"/>
      <c r="F53" s="1"/>
    </row>
    <row r="54" spans="5:6" x14ac:dyDescent="0.25">
      <c r="E54" s="1"/>
      <c r="F54" s="1"/>
    </row>
    <row r="55" spans="5:6" x14ac:dyDescent="0.25">
      <c r="E55" s="1"/>
      <c r="F55" s="1"/>
    </row>
    <row r="56" spans="5:6" x14ac:dyDescent="0.25">
      <c r="E56" s="1"/>
      <c r="F56" s="1"/>
    </row>
    <row r="57" spans="5:6" x14ac:dyDescent="0.25">
      <c r="E57" s="1"/>
      <c r="F57" s="1"/>
    </row>
    <row r="58" spans="5:6" x14ac:dyDescent="0.25">
      <c r="E58" s="1"/>
      <c r="F58" s="1"/>
    </row>
    <row r="59" spans="5:6" x14ac:dyDescent="0.25">
      <c r="E59" s="1"/>
      <c r="F59" s="1"/>
    </row>
    <row r="60" spans="5:6" x14ac:dyDescent="0.25">
      <c r="E60" s="1"/>
      <c r="F60" s="1"/>
    </row>
    <row r="61" spans="5:6" x14ac:dyDescent="0.25">
      <c r="E61" s="1"/>
      <c r="F61" s="1"/>
    </row>
    <row r="62" spans="5:6" x14ac:dyDescent="0.25">
      <c r="E62" s="1"/>
      <c r="F62" s="1"/>
    </row>
    <row r="63" spans="5:6" x14ac:dyDescent="0.25">
      <c r="E63" s="1"/>
      <c r="F63" s="1"/>
    </row>
    <row r="64" spans="5:6" x14ac:dyDescent="0.25">
      <c r="E64" s="1"/>
      <c r="F64" s="1"/>
    </row>
    <row r="65" spans="5:6" x14ac:dyDescent="0.25">
      <c r="E65" s="1"/>
      <c r="F65" s="1"/>
    </row>
    <row r="66" spans="5:6" x14ac:dyDescent="0.25">
      <c r="E66" s="1"/>
      <c r="F66" s="1"/>
    </row>
    <row r="67" spans="5:6" x14ac:dyDescent="0.25">
      <c r="E67" s="1"/>
      <c r="F67" s="1"/>
    </row>
    <row r="68" spans="5:6" x14ac:dyDescent="0.25">
      <c r="E68" s="1"/>
      <c r="F68" s="1"/>
    </row>
    <row r="69" spans="5:6" x14ac:dyDescent="0.25">
      <c r="E69" s="1"/>
      <c r="F69" s="1"/>
    </row>
    <row r="70" spans="5:6" x14ac:dyDescent="0.25">
      <c r="E70" s="1"/>
      <c r="F70" s="1"/>
    </row>
    <row r="71" spans="5:6" x14ac:dyDescent="0.25">
      <c r="E71" s="1"/>
      <c r="F71" s="1"/>
    </row>
    <row r="72" spans="5:6" x14ac:dyDescent="0.25">
      <c r="E72" s="1"/>
      <c r="F72" s="1"/>
    </row>
    <row r="73" spans="5:6" x14ac:dyDescent="0.25">
      <c r="E73" s="1"/>
      <c r="F73" s="1"/>
    </row>
    <row r="74" spans="5:6" x14ac:dyDescent="0.25">
      <c r="E74" s="1"/>
      <c r="F74" s="1"/>
    </row>
    <row r="75" spans="5:6" x14ac:dyDescent="0.25">
      <c r="E75" s="1"/>
      <c r="F75" s="1"/>
    </row>
    <row r="76" spans="5:6" x14ac:dyDescent="0.25">
      <c r="E76" s="1"/>
      <c r="F76" s="1"/>
    </row>
    <row r="77" spans="5:6" x14ac:dyDescent="0.25">
      <c r="E77" s="1"/>
      <c r="F77" s="1"/>
    </row>
    <row r="78" spans="5:6" x14ac:dyDescent="0.25">
      <c r="E78" s="1"/>
      <c r="F78" s="1"/>
    </row>
    <row r="79" spans="5:6" x14ac:dyDescent="0.25">
      <c r="E79" s="1"/>
      <c r="F79" s="1"/>
    </row>
    <row r="80" spans="5:6" x14ac:dyDescent="0.25">
      <c r="E80" s="1"/>
      <c r="F80" s="1"/>
    </row>
    <row r="81" spans="5:6" x14ac:dyDescent="0.25">
      <c r="E81" s="1"/>
      <c r="F81" s="1"/>
    </row>
    <row r="82" spans="5:6" x14ac:dyDescent="0.25">
      <c r="E82" s="1"/>
      <c r="F82" s="1"/>
    </row>
    <row r="83" spans="5:6" x14ac:dyDescent="0.25">
      <c r="E83" s="1"/>
      <c r="F83" s="1"/>
    </row>
    <row r="84" spans="5:6" x14ac:dyDescent="0.25">
      <c r="E84" s="1"/>
      <c r="F84" s="1"/>
    </row>
    <row r="85" spans="5:6" x14ac:dyDescent="0.25">
      <c r="E85" s="1"/>
      <c r="F85" s="1"/>
    </row>
    <row r="86" spans="5:6" x14ac:dyDescent="0.25">
      <c r="E86" s="1"/>
      <c r="F86" s="1"/>
    </row>
    <row r="87" spans="5:6" x14ac:dyDescent="0.25">
      <c r="E87" s="1"/>
      <c r="F87" s="1"/>
    </row>
    <row r="88" spans="5:6" x14ac:dyDescent="0.25">
      <c r="E88" s="1"/>
      <c r="F88" s="1"/>
    </row>
    <row r="89" spans="5:6" x14ac:dyDescent="0.25">
      <c r="E89" s="1"/>
      <c r="F89" s="1"/>
    </row>
    <row r="90" spans="5:6" x14ac:dyDescent="0.25">
      <c r="E90" s="1"/>
      <c r="F90" s="1"/>
    </row>
    <row r="91" spans="5:6" x14ac:dyDescent="0.25">
      <c r="E91" s="1"/>
      <c r="F91" s="1"/>
    </row>
    <row r="92" spans="5:6" x14ac:dyDescent="0.25">
      <c r="E92" s="1"/>
      <c r="F92" s="1"/>
    </row>
    <row r="93" spans="5:6" x14ac:dyDescent="0.25">
      <c r="E93" s="1"/>
      <c r="F93" s="1"/>
    </row>
    <row r="94" spans="5:6" x14ac:dyDescent="0.25">
      <c r="E94" s="1"/>
      <c r="F94" s="1"/>
    </row>
    <row r="95" spans="5:6" x14ac:dyDescent="0.25">
      <c r="E95" s="1"/>
      <c r="F95" s="1"/>
    </row>
    <row r="96" spans="5:6" x14ac:dyDescent="0.25">
      <c r="E96" s="1"/>
      <c r="F96" s="1"/>
    </row>
    <row r="97" spans="5:6" x14ac:dyDescent="0.25">
      <c r="E97" s="1"/>
      <c r="F97" s="1"/>
    </row>
    <row r="98" spans="5:6" x14ac:dyDescent="0.25">
      <c r="E98" s="1"/>
      <c r="F98" s="1"/>
    </row>
    <row r="99" spans="5:6" x14ac:dyDescent="0.25">
      <c r="E99" s="1"/>
      <c r="F99" s="1"/>
    </row>
    <row r="100" spans="5:6" x14ac:dyDescent="0.25">
      <c r="E100" s="1"/>
      <c r="F100" s="1"/>
    </row>
    <row r="101" spans="5:6" x14ac:dyDescent="0.25">
      <c r="E101" s="1"/>
      <c r="F101" s="1"/>
    </row>
    <row r="102" spans="5:6" x14ac:dyDescent="0.25">
      <c r="E102" s="1"/>
      <c r="F102" s="1"/>
    </row>
    <row r="103" spans="5:6" x14ac:dyDescent="0.25">
      <c r="E103" s="1"/>
      <c r="F103" s="1"/>
    </row>
    <row r="104" spans="5:6" x14ac:dyDescent="0.25">
      <c r="E104" s="1"/>
      <c r="F104" s="1"/>
    </row>
    <row r="105" spans="5:6" x14ac:dyDescent="0.25">
      <c r="E105" s="1"/>
      <c r="F105" s="1"/>
    </row>
    <row r="106" spans="5:6" x14ac:dyDescent="0.25">
      <c r="E106" s="1"/>
      <c r="F106" s="1"/>
    </row>
    <row r="107" spans="5:6" x14ac:dyDescent="0.25">
      <c r="E107" s="1"/>
      <c r="F107" s="1"/>
    </row>
    <row r="108" spans="5:6" x14ac:dyDescent="0.25">
      <c r="E108" s="1"/>
      <c r="F108" s="1"/>
    </row>
    <row r="109" spans="5:6" x14ac:dyDescent="0.25">
      <c r="E109" s="1"/>
      <c r="F109" s="1"/>
    </row>
    <row r="110" spans="5:6" x14ac:dyDescent="0.25">
      <c r="E110" s="1"/>
      <c r="F110" s="1"/>
    </row>
    <row r="111" spans="5:6" x14ac:dyDescent="0.25">
      <c r="E111" s="1"/>
      <c r="F111" s="1"/>
    </row>
    <row r="112" spans="5:6" x14ac:dyDescent="0.25">
      <c r="E112" s="1"/>
      <c r="F112" s="1"/>
    </row>
    <row r="113" spans="5:6" x14ac:dyDescent="0.25">
      <c r="E113" s="1"/>
      <c r="F113" s="1"/>
    </row>
    <row r="114" spans="5:6" x14ac:dyDescent="0.25">
      <c r="E114" s="1"/>
      <c r="F114" s="1"/>
    </row>
    <row r="115" spans="5:6" x14ac:dyDescent="0.25">
      <c r="E115" s="1"/>
      <c r="F115" s="1"/>
    </row>
    <row r="116" spans="5:6" x14ac:dyDescent="0.25">
      <c r="E116" s="1"/>
      <c r="F116" s="1"/>
    </row>
    <row r="117" spans="5:6" x14ac:dyDescent="0.25">
      <c r="E117" s="1"/>
      <c r="F117" s="1"/>
    </row>
    <row r="118" spans="5:6" x14ac:dyDescent="0.25">
      <c r="E118" s="1"/>
      <c r="F118" s="1"/>
    </row>
    <row r="119" spans="5:6" x14ac:dyDescent="0.25">
      <c r="E119" s="1"/>
      <c r="F119" s="1"/>
    </row>
    <row r="120" spans="5:6" x14ac:dyDescent="0.25">
      <c r="E120" s="1"/>
      <c r="F120" s="1"/>
    </row>
    <row r="121" spans="5:6" x14ac:dyDescent="0.25">
      <c r="E121" s="1"/>
      <c r="F121" s="1"/>
    </row>
    <row r="122" spans="5:6" x14ac:dyDescent="0.25">
      <c r="E122" s="1"/>
      <c r="F122" s="1"/>
    </row>
    <row r="123" spans="5:6" x14ac:dyDescent="0.25">
      <c r="E123" s="1"/>
      <c r="F123" s="1"/>
    </row>
    <row r="124" spans="5:6" x14ac:dyDescent="0.25">
      <c r="E124" s="1"/>
      <c r="F124" s="1"/>
    </row>
    <row r="125" spans="5:6" x14ac:dyDescent="0.25">
      <c r="E125" s="1"/>
      <c r="F125" s="1"/>
    </row>
    <row r="126" spans="5:6" x14ac:dyDescent="0.25">
      <c r="E126" s="1"/>
      <c r="F126" s="1"/>
    </row>
    <row r="127" spans="5:6" x14ac:dyDescent="0.25">
      <c r="E127" s="1"/>
      <c r="F127" s="1"/>
    </row>
    <row r="128" spans="5:6" x14ac:dyDescent="0.25">
      <c r="E128" s="1"/>
      <c r="F128" s="1"/>
    </row>
    <row r="129" spans="5:6" x14ac:dyDescent="0.25">
      <c r="E129" s="1"/>
      <c r="F129" s="1"/>
    </row>
    <row r="130" spans="5:6" x14ac:dyDescent="0.25">
      <c r="E130" s="1"/>
      <c r="F130" s="1"/>
    </row>
    <row r="131" spans="5:6" x14ac:dyDescent="0.25">
      <c r="E131" s="1"/>
      <c r="F131" s="1"/>
    </row>
    <row r="132" spans="5:6" x14ac:dyDescent="0.25">
      <c r="E132" s="1"/>
      <c r="F132" s="1"/>
    </row>
    <row r="133" spans="5:6" x14ac:dyDescent="0.25">
      <c r="E133" s="1"/>
      <c r="F133" s="1"/>
    </row>
    <row r="134" spans="5:6" x14ac:dyDescent="0.25">
      <c r="E134" s="1"/>
      <c r="F134" s="1"/>
    </row>
    <row r="135" spans="5:6" x14ac:dyDescent="0.25">
      <c r="E135" s="1"/>
      <c r="F135" s="1"/>
    </row>
    <row r="136" spans="5:6" x14ac:dyDescent="0.25">
      <c r="E136" s="1"/>
      <c r="F136" s="1"/>
    </row>
    <row r="137" spans="5:6" x14ac:dyDescent="0.25">
      <c r="E137" s="1"/>
      <c r="F137" s="1"/>
    </row>
    <row r="138" spans="5:6" x14ac:dyDescent="0.25">
      <c r="E138" s="1"/>
      <c r="F138" s="1"/>
    </row>
    <row r="139" spans="5:6" x14ac:dyDescent="0.25">
      <c r="E139" s="1"/>
      <c r="F139" s="1"/>
    </row>
    <row r="140" spans="5:6" x14ac:dyDescent="0.25">
      <c r="E140" s="1"/>
      <c r="F140" s="1"/>
    </row>
    <row r="141" spans="5:6" x14ac:dyDescent="0.25">
      <c r="E141" s="1"/>
      <c r="F141" s="1"/>
    </row>
    <row r="142" spans="5:6" x14ac:dyDescent="0.25">
      <c r="E142" s="1"/>
      <c r="F142" s="1"/>
    </row>
    <row r="143" spans="5:6" x14ac:dyDescent="0.25">
      <c r="E143" s="1"/>
      <c r="F143" s="1"/>
    </row>
    <row r="144" spans="5:6" x14ac:dyDescent="0.25">
      <c r="E144" s="1"/>
      <c r="F144" s="1"/>
    </row>
    <row r="145" spans="5:6" x14ac:dyDescent="0.25">
      <c r="E145" s="1"/>
      <c r="F145" s="1"/>
    </row>
    <row r="146" spans="5:6" x14ac:dyDescent="0.25">
      <c r="E146" s="1"/>
      <c r="F146" s="1"/>
    </row>
    <row r="147" spans="5:6" x14ac:dyDescent="0.25">
      <c r="E147" s="1"/>
      <c r="F147" s="1"/>
    </row>
    <row r="148" spans="5:6" x14ac:dyDescent="0.25">
      <c r="E148" s="1"/>
      <c r="F148" s="1"/>
    </row>
    <row r="149" spans="5:6" x14ac:dyDescent="0.25">
      <c r="E149" s="1"/>
      <c r="F149" s="1"/>
    </row>
    <row r="150" spans="5:6" x14ac:dyDescent="0.25">
      <c r="E150" s="1"/>
      <c r="F150" s="1"/>
    </row>
    <row r="151" spans="5:6" x14ac:dyDescent="0.25">
      <c r="E151" s="1"/>
      <c r="F151" s="1"/>
    </row>
    <row r="152" spans="5:6" x14ac:dyDescent="0.25">
      <c r="E152" s="1"/>
      <c r="F152" s="1"/>
    </row>
    <row r="153" spans="5:6" x14ac:dyDescent="0.25">
      <c r="E153" s="1"/>
      <c r="F153" s="1"/>
    </row>
    <row r="154" spans="5:6" x14ac:dyDescent="0.25">
      <c r="E154" s="1"/>
      <c r="F154" s="1"/>
    </row>
    <row r="155" spans="5:6" x14ac:dyDescent="0.25">
      <c r="E155" s="1"/>
      <c r="F155" s="1"/>
    </row>
    <row r="156" spans="5:6" x14ac:dyDescent="0.25">
      <c r="E156" s="1"/>
      <c r="F156" s="1"/>
    </row>
    <row r="157" spans="5:6" x14ac:dyDescent="0.25">
      <c r="E157" s="1"/>
      <c r="F157" s="1"/>
    </row>
    <row r="158" spans="5:6" x14ac:dyDescent="0.25">
      <c r="E158" s="1"/>
      <c r="F158" s="1"/>
    </row>
    <row r="159" spans="5:6" x14ac:dyDescent="0.25">
      <c r="E159" s="1"/>
      <c r="F159" s="1"/>
    </row>
    <row r="160" spans="5:6" x14ac:dyDescent="0.25">
      <c r="E160" s="1"/>
      <c r="F160" s="1"/>
    </row>
    <row r="161" spans="5:6" x14ac:dyDescent="0.25">
      <c r="E161" s="1"/>
      <c r="F161" s="1"/>
    </row>
    <row r="162" spans="5:6" x14ac:dyDescent="0.25">
      <c r="E162" s="1"/>
      <c r="F162" s="1"/>
    </row>
    <row r="163" spans="5:6" x14ac:dyDescent="0.25">
      <c r="E163" s="1"/>
      <c r="F163" s="1"/>
    </row>
    <row r="164" spans="5:6" x14ac:dyDescent="0.25">
      <c r="E164" s="1"/>
      <c r="F164" s="1"/>
    </row>
    <row r="165" spans="5:6" x14ac:dyDescent="0.25">
      <c r="E165" s="1"/>
      <c r="F165" s="1"/>
    </row>
    <row r="166" spans="5:6" x14ac:dyDescent="0.25">
      <c r="E166" s="1"/>
      <c r="F166" s="1"/>
    </row>
    <row r="167" spans="5:6" x14ac:dyDescent="0.25">
      <c r="E167" s="1"/>
      <c r="F167" s="1"/>
    </row>
    <row r="168" spans="5:6" x14ac:dyDescent="0.25">
      <c r="E168" s="1"/>
      <c r="F168" s="1"/>
    </row>
    <row r="169" spans="5:6" x14ac:dyDescent="0.25">
      <c r="E169" s="1"/>
      <c r="F169" s="1"/>
    </row>
    <row r="170" spans="5:6" x14ac:dyDescent="0.25">
      <c r="E170" s="1"/>
      <c r="F170" s="1"/>
    </row>
    <row r="171" spans="5:6" x14ac:dyDescent="0.25">
      <c r="E171" s="1"/>
      <c r="F171" s="1"/>
    </row>
    <row r="172" spans="5:6" x14ac:dyDescent="0.25">
      <c r="E172" s="1"/>
      <c r="F172" s="1"/>
    </row>
    <row r="173" spans="5:6" x14ac:dyDescent="0.25">
      <c r="E173" s="1"/>
      <c r="F173" s="1"/>
    </row>
    <row r="174" spans="5:6" x14ac:dyDescent="0.25">
      <c r="E174" s="1"/>
      <c r="F174" s="1"/>
    </row>
    <row r="175" spans="5:6" x14ac:dyDescent="0.25">
      <c r="E175" s="1"/>
      <c r="F175" s="1"/>
    </row>
    <row r="176" spans="5:6" x14ac:dyDescent="0.25">
      <c r="E176" s="1"/>
      <c r="F176" s="1"/>
    </row>
    <row r="177" spans="5:6" x14ac:dyDescent="0.25">
      <c r="E177" s="1"/>
      <c r="F177" s="1"/>
    </row>
    <row r="178" spans="5:6" x14ac:dyDescent="0.25">
      <c r="E178" s="1"/>
      <c r="F178" s="1"/>
    </row>
    <row r="179" spans="5:6" x14ac:dyDescent="0.25">
      <c r="E179" s="1"/>
      <c r="F179" s="1"/>
    </row>
    <row r="180" spans="5:6" x14ac:dyDescent="0.25">
      <c r="E180" s="1"/>
      <c r="F180" s="1"/>
    </row>
    <row r="181" spans="5:6" x14ac:dyDescent="0.25">
      <c r="E181" s="1"/>
      <c r="F181" s="1"/>
    </row>
    <row r="182" spans="5:6" x14ac:dyDescent="0.25">
      <c r="E182" s="1"/>
      <c r="F182" s="1"/>
    </row>
    <row r="183" spans="5:6" x14ac:dyDescent="0.25">
      <c r="E183" s="1"/>
      <c r="F183" s="1"/>
    </row>
    <row r="184" spans="5:6" x14ac:dyDescent="0.25">
      <c r="E184" s="1"/>
      <c r="F184" s="1"/>
    </row>
    <row r="185" spans="5:6" x14ac:dyDescent="0.25">
      <c r="E185" s="1"/>
      <c r="F185" s="1"/>
    </row>
    <row r="186" spans="5:6" x14ac:dyDescent="0.25">
      <c r="E186" s="1"/>
      <c r="F186" s="1"/>
    </row>
    <row r="187" spans="5:6" x14ac:dyDescent="0.25">
      <c r="E187" s="1"/>
      <c r="F187" s="1"/>
    </row>
    <row r="188" spans="5:6" x14ac:dyDescent="0.25">
      <c r="E188" s="1"/>
      <c r="F188" s="1"/>
    </row>
    <row r="189" spans="5:6" x14ac:dyDescent="0.25">
      <c r="E189" s="1"/>
      <c r="F189" s="1"/>
    </row>
    <row r="190" spans="5:6" x14ac:dyDescent="0.25">
      <c r="E190" s="1"/>
      <c r="F190" s="1"/>
    </row>
    <row r="191" spans="5:6" x14ac:dyDescent="0.25">
      <c r="E191" s="1"/>
      <c r="F191" s="1"/>
    </row>
    <row r="192" spans="5:6" x14ac:dyDescent="0.25">
      <c r="E192" s="1"/>
      <c r="F192" s="1"/>
    </row>
    <row r="193" spans="5:6" x14ac:dyDescent="0.25">
      <c r="E193" s="1"/>
      <c r="F193" s="1"/>
    </row>
    <row r="194" spans="5:6" x14ac:dyDescent="0.25">
      <c r="E194" s="1"/>
      <c r="F194" s="1"/>
    </row>
    <row r="195" spans="5:6" x14ac:dyDescent="0.25">
      <c r="E195" s="1"/>
      <c r="F195" s="1"/>
    </row>
    <row r="196" spans="5:6" x14ac:dyDescent="0.25">
      <c r="E196" s="1"/>
      <c r="F196" s="1"/>
    </row>
    <row r="197" spans="5:6" x14ac:dyDescent="0.25">
      <c r="E197" s="1"/>
      <c r="F197" s="1"/>
    </row>
    <row r="198" spans="5:6" x14ac:dyDescent="0.25">
      <c r="E198" s="1"/>
      <c r="F198" s="1"/>
    </row>
    <row r="199" spans="5:6" x14ac:dyDescent="0.25">
      <c r="E199" s="1"/>
      <c r="F199" s="1"/>
    </row>
    <row r="200" spans="5:6" x14ac:dyDescent="0.25">
      <c r="E200" s="1"/>
      <c r="F200" s="1"/>
    </row>
    <row r="201" spans="5:6" x14ac:dyDescent="0.25">
      <c r="E201" s="1"/>
      <c r="F201" s="1"/>
    </row>
    <row r="202" spans="5:6" x14ac:dyDescent="0.25">
      <c r="E202" s="1"/>
      <c r="F202" s="1"/>
    </row>
    <row r="203" spans="5:6" x14ac:dyDescent="0.25">
      <c r="E203" s="1"/>
      <c r="F203" s="1"/>
    </row>
    <row r="204" spans="5:6" x14ac:dyDescent="0.25">
      <c r="E204" s="1"/>
      <c r="F204" s="1"/>
    </row>
    <row r="205" spans="5:6" x14ac:dyDescent="0.25">
      <c r="E205" s="1"/>
      <c r="F205" s="1"/>
    </row>
    <row r="206" spans="5:6" x14ac:dyDescent="0.25">
      <c r="E206" s="1"/>
      <c r="F206" s="1"/>
    </row>
    <row r="207" spans="5:6" x14ac:dyDescent="0.25">
      <c r="E207" s="1"/>
      <c r="F207" s="1"/>
    </row>
    <row r="208" spans="5:6" x14ac:dyDescent="0.25">
      <c r="E208" s="1"/>
      <c r="F208" s="1"/>
    </row>
    <row r="209" spans="5:6" x14ac:dyDescent="0.25">
      <c r="E209" s="1"/>
      <c r="F209" s="1"/>
    </row>
    <row r="210" spans="5:6" x14ac:dyDescent="0.25">
      <c r="E210" s="1"/>
      <c r="F210" s="1"/>
    </row>
    <row r="211" spans="5:6" x14ac:dyDescent="0.25">
      <c r="E211" s="1"/>
      <c r="F211" s="1"/>
    </row>
    <row r="212" spans="5:6" x14ac:dyDescent="0.25">
      <c r="E212" s="1"/>
      <c r="F212" s="1"/>
    </row>
    <row r="213" spans="5:6" x14ac:dyDescent="0.25">
      <c r="E213" s="1"/>
      <c r="F213" s="1"/>
    </row>
    <row r="214" spans="5:6" x14ac:dyDescent="0.25">
      <c r="E214" s="1"/>
      <c r="F214" s="1"/>
    </row>
    <row r="215" spans="5:6" x14ac:dyDescent="0.25">
      <c r="E215" s="1"/>
      <c r="F215" s="1"/>
    </row>
    <row r="216" spans="5:6" x14ac:dyDescent="0.25">
      <c r="E216" s="1"/>
      <c r="F216" s="1"/>
    </row>
    <row r="217" spans="5:6" x14ac:dyDescent="0.25">
      <c r="E217" s="1"/>
      <c r="F217" s="1"/>
    </row>
    <row r="218" spans="5:6" x14ac:dyDescent="0.25">
      <c r="E218" s="1"/>
      <c r="F218" s="1"/>
    </row>
    <row r="219" spans="5:6" x14ac:dyDescent="0.25">
      <c r="E219" s="1"/>
      <c r="F219" s="1"/>
    </row>
    <row r="220" spans="5:6" x14ac:dyDescent="0.25">
      <c r="E220" s="1"/>
      <c r="F220" s="1"/>
    </row>
    <row r="221" spans="5:6" x14ac:dyDescent="0.25">
      <c r="E221" s="1"/>
      <c r="F221" s="1"/>
    </row>
    <row r="222" spans="5:6" x14ac:dyDescent="0.25">
      <c r="E222" s="1"/>
      <c r="F222" s="1"/>
    </row>
    <row r="223" spans="5:6" x14ac:dyDescent="0.25">
      <c r="E223" s="1"/>
      <c r="F223" s="1"/>
    </row>
    <row r="224" spans="5:6" x14ac:dyDescent="0.25">
      <c r="E224" s="1"/>
      <c r="F224" s="1"/>
    </row>
    <row r="225" spans="5:6" x14ac:dyDescent="0.25">
      <c r="E225" s="1"/>
      <c r="F225" s="1"/>
    </row>
    <row r="226" spans="5:6" x14ac:dyDescent="0.25">
      <c r="E226" s="1"/>
      <c r="F226" s="1"/>
    </row>
    <row r="227" spans="5:6" x14ac:dyDescent="0.25">
      <c r="E227" s="1"/>
      <c r="F227" s="1"/>
    </row>
    <row r="228" spans="5:6" x14ac:dyDescent="0.25">
      <c r="E228" s="1"/>
      <c r="F228" s="1"/>
    </row>
    <row r="229" spans="5:6" x14ac:dyDescent="0.25">
      <c r="E229" s="1"/>
      <c r="F229" s="1"/>
    </row>
    <row r="230" spans="5:6" x14ac:dyDescent="0.25">
      <c r="E230" s="1"/>
      <c r="F230" s="1"/>
    </row>
    <row r="231" spans="5:6" x14ac:dyDescent="0.25">
      <c r="E231" s="1"/>
      <c r="F231" s="1"/>
    </row>
    <row r="232" spans="5:6" x14ac:dyDescent="0.25">
      <c r="E232" s="1"/>
      <c r="F232" s="1"/>
    </row>
    <row r="233" spans="5:6" x14ac:dyDescent="0.25">
      <c r="E233" s="1"/>
      <c r="F233" s="1"/>
    </row>
    <row r="234" spans="5:6" x14ac:dyDescent="0.25">
      <c r="E234" s="1"/>
      <c r="F234" s="1"/>
    </row>
    <row r="235" spans="5:6" x14ac:dyDescent="0.25">
      <c r="E235" s="1"/>
      <c r="F235" s="1"/>
    </row>
    <row r="236" spans="5:6" x14ac:dyDescent="0.25">
      <c r="E236" s="1"/>
      <c r="F236" s="1"/>
    </row>
    <row r="237" spans="5:6" x14ac:dyDescent="0.25">
      <c r="E237" s="1"/>
      <c r="F237" s="1"/>
    </row>
    <row r="238" spans="5:6" x14ac:dyDescent="0.25">
      <c r="E238" s="1"/>
      <c r="F238" s="1"/>
    </row>
    <row r="239" spans="5:6" x14ac:dyDescent="0.25">
      <c r="E239" s="1"/>
      <c r="F239" s="1"/>
    </row>
    <row r="240" spans="5:6" x14ac:dyDescent="0.25">
      <c r="E240" s="1"/>
      <c r="F240" s="1"/>
    </row>
    <row r="241" spans="5:6" x14ac:dyDescent="0.25">
      <c r="E241" s="1"/>
      <c r="F241" s="1"/>
    </row>
    <row r="242" spans="5:6" x14ac:dyDescent="0.25">
      <c r="E242" s="1"/>
      <c r="F242" s="1"/>
    </row>
    <row r="243" spans="5:6" x14ac:dyDescent="0.25">
      <c r="E243" s="1"/>
      <c r="F243" s="1"/>
    </row>
    <row r="244" spans="5:6" x14ac:dyDescent="0.25">
      <c r="E244" s="1"/>
      <c r="F244" s="1"/>
    </row>
    <row r="245" spans="5:6" x14ac:dyDescent="0.25">
      <c r="E245" s="1"/>
      <c r="F245" s="1"/>
    </row>
    <row r="246" spans="5:6" x14ac:dyDescent="0.25">
      <c r="E246" s="1"/>
      <c r="F246" s="1"/>
    </row>
    <row r="247" spans="5:6" x14ac:dyDescent="0.25">
      <c r="E247" s="1"/>
      <c r="F247" s="1"/>
    </row>
    <row r="248" spans="5:6" x14ac:dyDescent="0.25">
      <c r="E248" s="1"/>
      <c r="F248" s="1"/>
    </row>
    <row r="249" spans="5:6" x14ac:dyDescent="0.25">
      <c r="E249" s="1"/>
      <c r="F249" s="1"/>
    </row>
    <row r="250" spans="5:6" x14ac:dyDescent="0.25">
      <c r="E250" s="1"/>
      <c r="F250" s="1"/>
    </row>
    <row r="251" spans="5:6" x14ac:dyDescent="0.25">
      <c r="E251" s="1"/>
      <c r="F251" s="1"/>
    </row>
    <row r="252" spans="5:6" x14ac:dyDescent="0.25">
      <c r="E252" s="1"/>
      <c r="F252" s="1"/>
    </row>
    <row r="253" spans="5:6" x14ac:dyDescent="0.25">
      <c r="E253" s="1"/>
      <c r="F253" s="1"/>
    </row>
    <row r="254" spans="5:6" x14ac:dyDescent="0.25">
      <c r="E254" s="1"/>
      <c r="F254" s="1"/>
    </row>
    <row r="255" spans="5:6" x14ac:dyDescent="0.25">
      <c r="E255" s="1"/>
      <c r="F255" s="1"/>
    </row>
    <row r="256" spans="5:6" x14ac:dyDescent="0.25">
      <c r="E256" s="1"/>
      <c r="F256" s="1"/>
    </row>
    <row r="257" spans="5:6" x14ac:dyDescent="0.25">
      <c r="E257" s="1"/>
      <c r="F257" s="1"/>
    </row>
    <row r="258" spans="5:6" x14ac:dyDescent="0.25">
      <c r="E258" s="1"/>
      <c r="F258" s="1"/>
    </row>
    <row r="259" spans="5:6" x14ac:dyDescent="0.25">
      <c r="E259" s="1"/>
      <c r="F259" s="1"/>
    </row>
    <row r="260" spans="5:6" x14ac:dyDescent="0.25">
      <c r="E260" s="1"/>
      <c r="F260" s="1"/>
    </row>
    <row r="261" spans="5:6" x14ac:dyDescent="0.25">
      <c r="E261" s="1"/>
      <c r="F261" s="1"/>
    </row>
    <row r="262" spans="5:6" x14ac:dyDescent="0.25">
      <c r="E262" s="1"/>
      <c r="F262" s="1"/>
    </row>
    <row r="263" spans="5:6" x14ac:dyDescent="0.25">
      <c r="E263" s="1"/>
      <c r="F263" s="1"/>
    </row>
    <row r="264" spans="5:6" x14ac:dyDescent="0.25">
      <c r="E264" s="1"/>
      <c r="F264" s="1"/>
    </row>
    <row r="265" spans="5:6" x14ac:dyDescent="0.25">
      <c r="E265" s="1"/>
      <c r="F265" s="1"/>
    </row>
    <row r="266" spans="5:6" x14ac:dyDescent="0.25">
      <c r="E266" s="1"/>
      <c r="F266" s="1"/>
    </row>
    <row r="267" spans="5:6" x14ac:dyDescent="0.25">
      <c r="E267" s="1"/>
      <c r="F267" s="1"/>
    </row>
    <row r="268" spans="5:6" x14ac:dyDescent="0.25">
      <c r="E268" s="1"/>
      <c r="F268" s="1"/>
    </row>
    <row r="269" spans="5:6" x14ac:dyDescent="0.25">
      <c r="E269" s="1"/>
      <c r="F269" s="1"/>
    </row>
    <row r="270" spans="5:6" x14ac:dyDescent="0.25">
      <c r="E270" s="1"/>
      <c r="F270" s="1"/>
    </row>
    <row r="271" spans="5:6" x14ac:dyDescent="0.25">
      <c r="E271" s="1"/>
      <c r="F271" s="1"/>
    </row>
    <row r="272" spans="5:6" x14ac:dyDescent="0.25">
      <c r="E272" s="1"/>
      <c r="F272" s="1"/>
    </row>
    <row r="273" spans="5:6" x14ac:dyDescent="0.25">
      <c r="E273" s="1"/>
      <c r="F273" s="1"/>
    </row>
    <row r="274" spans="5:6" x14ac:dyDescent="0.25">
      <c r="E274" s="1"/>
      <c r="F274" s="1"/>
    </row>
    <row r="275" spans="5:6" x14ac:dyDescent="0.25">
      <c r="E275" s="1"/>
      <c r="F275" s="1"/>
    </row>
    <row r="276" spans="5:6" x14ac:dyDescent="0.25">
      <c r="E276" s="1"/>
      <c r="F276" s="1"/>
    </row>
    <row r="277" spans="5:6" x14ac:dyDescent="0.25">
      <c r="E277" s="1"/>
      <c r="F277" s="1"/>
    </row>
    <row r="278" spans="5:6" x14ac:dyDescent="0.25">
      <c r="E278" s="1"/>
      <c r="F278" s="1"/>
    </row>
    <row r="279" spans="5:6" x14ac:dyDescent="0.25">
      <c r="E279" s="1"/>
      <c r="F279" s="1"/>
    </row>
    <row r="280" spans="5:6" x14ac:dyDescent="0.25">
      <c r="E280" s="1"/>
      <c r="F280" s="1"/>
    </row>
    <row r="281" spans="5:6" x14ac:dyDescent="0.25">
      <c r="E281" s="1"/>
      <c r="F281" s="1"/>
    </row>
    <row r="282" spans="5:6" x14ac:dyDescent="0.25">
      <c r="E282" s="1"/>
      <c r="F282" s="1"/>
    </row>
    <row r="283" spans="5:6" x14ac:dyDescent="0.25">
      <c r="E283" s="1"/>
      <c r="F283" s="1"/>
    </row>
    <row r="284" spans="5:6" x14ac:dyDescent="0.25">
      <c r="E284" s="1"/>
      <c r="F284" s="1"/>
    </row>
    <row r="285" spans="5:6" x14ac:dyDescent="0.25">
      <c r="E285" s="1"/>
      <c r="F285" s="1"/>
    </row>
    <row r="286" spans="5:6" x14ac:dyDescent="0.25">
      <c r="E286" s="1"/>
      <c r="F286" s="1"/>
    </row>
    <row r="287" spans="5:6" x14ac:dyDescent="0.25">
      <c r="E287" s="1"/>
      <c r="F287" s="1"/>
    </row>
    <row r="288" spans="5:6" x14ac:dyDescent="0.25">
      <c r="E288" s="1"/>
      <c r="F288" s="1"/>
    </row>
    <row r="289" spans="5:6" x14ac:dyDescent="0.25">
      <c r="E289" s="1"/>
      <c r="F289" s="1"/>
    </row>
    <row r="290" spans="5:6" x14ac:dyDescent="0.25">
      <c r="E290" s="1"/>
      <c r="F290" s="1"/>
    </row>
    <row r="291" spans="5:6" x14ac:dyDescent="0.25">
      <c r="E291" s="1"/>
      <c r="F291" s="1"/>
    </row>
    <row r="292" spans="5:6" x14ac:dyDescent="0.25">
      <c r="E292" s="1"/>
      <c r="F292" s="1"/>
    </row>
    <row r="293" spans="5:6" x14ac:dyDescent="0.25">
      <c r="E293" s="1"/>
      <c r="F293" s="1"/>
    </row>
    <row r="294" spans="5:6" x14ac:dyDescent="0.25">
      <c r="E294" s="1"/>
      <c r="F294" s="1"/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tabSelected="1" workbookViewId="0">
      <selection activeCell="F7" sqref="F7"/>
    </sheetView>
  </sheetViews>
  <sheetFormatPr defaultRowHeight="15" x14ac:dyDescent="0.25"/>
  <cols>
    <col min="1" max="1" width="4.5703125" customWidth="1"/>
    <col min="5" max="5" width="12.42578125" customWidth="1"/>
    <col min="6" max="6" width="7.5703125" customWidth="1"/>
    <col min="7" max="7" width="14.85546875" customWidth="1"/>
    <col min="8" max="8" width="10.85546875" customWidth="1"/>
    <col min="9" max="9" width="10.5703125" bestFit="1" customWidth="1"/>
  </cols>
  <sheetData>
    <row r="3" spans="2:9" ht="31.5" customHeight="1" x14ac:dyDescent="0.25">
      <c r="B3" s="36" t="s">
        <v>86</v>
      </c>
      <c r="C3" s="36"/>
      <c r="D3" s="36"/>
      <c r="E3" s="36"/>
      <c r="F3" s="36"/>
      <c r="G3" s="36"/>
      <c r="H3" s="36"/>
      <c r="I3" s="36"/>
    </row>
    <row r="4" spans="2:9" ht="15.75" x14ac:dyDescent="0.25">
      <c r="B4" s="20"/>
      <c r="C4" s="20"/>
      <c r="D4" s="20"/>
      <c r="E4" s="20"/>
      <c r="F4" s="20"/>
    </row>
    <row r="5" spans="2:9" ht="30" x14ac:dyDescent="0.25">
      <c r="B5" s="39" t="s">
        <v>78</v>
      </c>
      <c r="C5" s="39"/>
      <c r="D5" s="39"/>
      <c r="E5" s="39"/>
      <c r="F5" s="23" t="s">
        <v>76</v>
      </c>
      <c r="G5" s="24" t="s">
        <v>79</v>
      </c>
      <c r="H5" s="24" t="s">
        <v>77</v>
      </c>
      <c r="I5" s="24" t="s">
        <v>80</v>
      </c>
    </row>
    <row r="6" spans="2:9" ht="28.5" customHeight="1" x14ac:dyDescent="0.25">
      <c r="B6" s="40" t="s">
        <v>73</v>
      </c>
      <c r="C6" s="41"/>
      <c r="D6" s="41"/>
      <c r="E6" s="41"/>
      <c r="F6" s="41"/>
      <c r="G6" s="41"/>
      <c r="H6" s="41"/>
      <c r="I6" s="42"/>
    </row>
    <row r="7" spans="2:9" x14ac:dyDescent="0.25">
      <c r="B7" s="3" t="s">
        <v>71</v>
      </c>
      <c r="C7" s="3"/>
      <c r="D7" s="3"/>
      <c r="E7" s="3"/>
      <c r="F7" s="22">
        <f>'Ob Tomaszów Lub. - grubowarstw.'!H91</f>
        <v>871.6</v>
      </c>
      <c r="G7" s="28"/>
      <c r="H7" s="22">
        <f>F7*G7</f>
        <v>0</v>
      </c>
      <c r="I7" s="22">
        <f>H7*1.23</f>
        <v>0</v>
      </c>
    </row>
    <row r="8" spans="2:9" x14ac:dyDescent="0.25">
      <c r="B8" s="3" t="s">
        <v>72</v>
      </c>
      <c r="C8" s="3"/>
      <c r="D8" s="3"/>
      <c r="E8" s="3"/>
      <c r="F8" s="22">
        <f>'Ob Tomaszów Lub. 3514L- cienkow'!H28</f>
        <v>114.16</v>
      </c>
      <c r="G8" s="28"/>
      <c r="H8" s="22">
        <f>F8*G8</f>
        <v>0</v>
      </c>
      <c r="I8" s="22">
        <f>H8*1.23</f>
        <v>0</v>
      </c>
    </row>
    <row r="9" spans="2:9" ht="23.25" customHeight="1" x14ac:dyDescent="0.25">
      <c r="B9" s="40" t="s">
        <v>74</v>
      </c>
      <c r="C9" s="41"/>
      <c r="D9" s="41"/>
      <c r="E9" s="41"/>
      <c r="F9" s="41"/>
      <c r="G9" s="41"/>
      <c r="H9" s="41"/>
      <c r="I9" s="42"/>
    </row>
    <row r="10" spans="2:9" x14ac:dyDescent="0.25">
      <c r="B10" s="3" t="s">
        <v>75</v>
      </c>
      <c r="C10" s="3"/>
      <c r="D10" s="3"/>
      <c r="E10" s="3"/>
      <c r="F10" s="22">
        <f>'Ob dr nr 2 w Żulicach grubowars'!H39</f>
        <v>453</v>
      </c>
      <c r="G10" s="28"/>
      <c r="H10" s="22">
        <f>F10*G10</f>
        <v>0</v>
      </c>
      <c r="I10" s="3"/>
    </row>
    <row r="11" spans="2:9" x14ac:dyDescent="0.25">
      <c r="G11" s="21" t="s">
        <v>56</v>
      </c>
      <c r="H11" s="25">
        <f>H7+H8+H10</f>
        <v>0</v>
      </c>
      <c r="I11" s="25">
        <f>H11*1.23</f>
        <v>0</v>
      </c>
    </row>
    <row r="13" spans="2:9" ht="28.5" customHeight="1" x14ac:dyDescent="0.25">
      <c r="B13" s="38" t="s">
        <v>81</v>
      </c>
      <c r="C13" s="38"/>
      <c r="D13" s="38"/>
      <c r="E13" s="38"/>
      <c r="F13" s="29"/>
    </row>
    <row r="14" spans="2:9" ht="31.5" customHeight="1" x14ac:dyDescent="0.25">
      <c r="B14" s="38" t="s">
        <v>82</v>
      </c>
      <c r="C14" s="38"/>
      <c r="D14" s="38"/>
      <c r="E14" s="38"/>
      <c r="F14" s="28"/>
    </row>
    <row r="17" spans="2:7" x14ac:dyDescent="0.25">
      <c r="B17" t="s">
        <v>84</v>
      </c>
      <c r="C17" s="30"/>
      <c r="D17" s="37" t="s">
        <v>85</v>
      </c>
      <c r="E17" s="37"/>
      <c r="F17" s="37"/>
      <c r="G17" s="37"/>
    </row>
  </sheetData>
  <mergeCells count="7">
    <mergeCell ref="B3:I3"/>
    <mergeCell ref="D17:G17"/>
    <mergeCell ref="B13:E13"/>
    <mergeCell ref="B14:E14"/>
    <mergeCell ref="B5:E5"/>
    <mergeCell ref="B6:I6"/>
    <mergeCell ref="B9:I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Ob Tomaszów Lub. - grubowarstw.</vt:lpstr>
      <vt:lpstr>Ob Tomaszów Lub. 3514L- cienkow</vt:lpstr>
      <vt:lpstr>Ob dr nr 2 w Żulicach grubowars</vt:lpstr>
      <vt:lpstr>wartość kosztorysu ofertowego</vt:lpstr>
      <vt:lpstr>'wartość kosztorysu ofertowego'!Obszar_wydruku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ZDP-10</dc:creator>
  <cp:lastModifiedBy>USER</cp:lastModifiedBy>
  <cp:lastPrinted>2023-07-13T06:52:34Z</cp:lastPrinted>
  <dcterms:created xsi:type="dcterms:W3CDTF">2023-06-16T05:32:24Z</dcterms:created>
  <dcterms:modified xsi:type="dcterms:W3CDTF">2023-07-13T06:52:39Z</dcterms:modified>
</cp:coreProperties>
</file>